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uanc\Downloads\"/>
    </mc:Choice>
  </mc:AlternateContent>
  <xr:revisionPtr revIDLastSave="0" documentId="13_ncr:1_{449BE25D-82E0-4331-8266-337A6DCC7E5E}" xr6:coauthVersionLast="47" xr6:coauthVersionMax="47" xr10:uidLastSave="{00000000-0000-0000-0000-000000000000}"/>
  <bookViews>
    <workbookView xWindow="-108" yWindow="-108" windowWidth="23256" windowHeight="12456" activeTab="5" xr2:uid="{00000000-000D-0000-FFFF-FFFF00000000}"/>
  </bookViews>
  <sheets>
    <sheet name="Datos" sheetId="1" r:id="rId1"/>
    <sheet name="P1_Oscilacion" sheetId="2" r:id="rId2"/>
    <sheet name="P2_Desviacion" sheetId="3" r:id="rId3"/>
    <sheet name="P3_CV" sheetId="4" r:id="rId4"/>
    <sheet name="P4_Asimetria" sheetId="5" r:id="rId5"/>
    <sheet name="P5_Curtosi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6" l="1"/>
  <c r="A12" i="5"/>
  <c r="A12" i="4"/>
  <c r="A12" i="3"/>
  <c r="A12" i="2"/>
  <c r="D9" i="3"/>
  <c r="C9" i="4" s="1"/>
  <c r="D9" i="4" s="1"/>
  <c r="D8" i="3"/>
  <c r="D7" i="3"/>
  <c r="C7" i="4" s="1"/>
  <c r="B9" i="6"/>
  <c r="C9" i="6" s="1"/>
  <c r="B8" i="6"/>
  <c r="C8" i="6" s="1"/>
  <c r="B7" i="6"/>
  <c r="C9" i="5"/>
  <c r="B9" i="5"/>
  <c r="C8" i="5"/>
  <c r="B8" i="5"/>
  <c r="C7" i="5"/>
  <c r="B7" i="5"/>
  <c r="B8" i="4"/>
  <c r="C9" i="3"/>
  <c r="B9" i="3"/>
  <c r="B9" i="4" s="1"/>
  <c r="C8" i="4"/>
  <c r="D8" i="4" s="1"/>
  <c r="C8" i="3"/>
  <c r="B8" i="3"/>
  <c r="C7" i="3"/>
  <c r="B7" i="3"/>
  <c r="C9" i="2"/>
  <c r="D9" i="2" s="1"/>
  <c r="B9" i="2"/>
  <c r="C8" i="2"/>
  <c r="D8" i="2" s="1"/>
  <c r="B8" i="2"/>
  <c r="C7" i="2"/>
  <c r="D7" i="2" s="1"/>
  <c r="B7" i="2"/>
  <c r="D7" i="4" l="1"/>
  <c r="B7" i="4"/>
  <c r="C7" i="6"/>
</calcChain>
</file>

<file path=xl/sharedStrings.xml><?xml version="1.0" encoding="utf-8"?>
<sst xmlns="http://schemas.openxmlformats.org/spreadsheetml/2006/main" count="53" uniqueCount="29">
  <si>
    <t>ID</t>
  </si>
  <si>
    <t>Edad</t>
  </si>
  <si>
    <t>Estatura_cm</t>
  </si>
  <si>
    <t>Peso_kg</t>
  </si>
  <si>
    <t>VisitasMedico</t>
  </si>
  <si>
    <t>Punto 1. Oscilación de los datos (Rango)</t>
  </si>
  <si>
    <t>Objetivo: calcular la oscilación (rango) de Edad, Estatura y Peso.
Medida: R = Máximo − Mínimo.
En Excel: MAX(rango) y MIN(rango), luego R = MAX − MIN.
Nota: esta medida usa solo los extremos; por eso se complementa con desviaciones y CV en los puntos siguientes.</t>
  </si>
  <si>
    <t>Variable</t>
  </si>
  <si>
    <t>Mínimo</t>
  </si>
  <si>
    <t>Máximo</t>
  </si>
  <si>
    <t>Oscilación (Rango)</t>
  </si>
  <si>
    <t>Estatura (cm)</t>
  </si>
  <si>
    <t>Peso (kg)</t>
  </si>
  <si>
    <t>Punto 2. Desviación media y desviación estándar</t>
  </si>
  <si>
    <t>Objetivo: medir la dispersión alrededor del centro (la media).
Medidas:
• Desviación media: DM = (1/n) Σ |x_i − x̄|  → en Excel: AVEDEV(rango).
• Desviación estándar muestral: s = sqrt( (1/(n−1)) Σ (x_i − x̄)^2 ) → en Excel: STDEV.S(rango).
La DM aporta intuición (distancia promedio al centro). La desviación estándar es la medida estándar usada en análisis y modelos.</t>
  </si>
  <si>
    <t>Media (x̄)</t>
  </si>
  <si>
    <t>Desv. media (DM)</t>
  </si>
  <si>
    <t>Desv. estándar (s)</t>
  </si>
  <si>
    <t>Punto 3. Coeficiente de variación</t>
  </si>
  <si>
    <t>Objetivo: comparar la variabilidad entre variables con distintas unidades (años, cm, kg).
Medida: Coeficiente de variación (CV).
CV = (s / x̄) × 100%.  En Excel: (STDEV.S(rango)/AVERAGE(rango))*100
Interpretación: CV menor → variable más homogénea; CV mayor → más heterogénea (en términos relativos).</t>
  </si>
  <si>
    <t>CV (%)</t>
  </si>
  <si>
    <t>Punto 4. Medidas de deformación y asimetría</t>
  </si>
  <si>
    <t>Objetivo: describir la forma de la distribución (simetría) de cada variable.
Medida: asimetría (skewness).
En Excel: SKEW(rango).
Interpretación: valor cercano a 0 sugiere simetría; positivo sugiere cola a la derecha; negativo sugiere cola a la izquierda.</t>
  </si>
  <si>
    <t>Asimetría (SKEW)</t>
  </si>
  <si>
    <t>Lectura cualitativa</t>
  </si>
  <si>
    <t>Punto 5. Medidas de apuntamiento o curtosis</t>
  </si>
  <si>
    <t>Objetivo: evaluar el apuntamiento (curtosis) y el peso de colas de cada variable.
Medida: curtosis (exceso de curtosis).
En Excel: KURT(rango) (la normal tiene curtosis 0 en esta convención).
Interpretación: &gt;0 leptocúrtica (más pico/colas), =0 mesocúrtica, &lt;0 platicúrtica (más plana).</t>
  </si>
  <si>
    <t>Curtosis (KURT)</t>
  </si>
  <si>
    <t>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</si>
</sst>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b/>
      <sz val="11"/>
      <color rgb="FFFFFFFF"/>
      <name val="Calibri"/>
    </font>
    <font>
      <sz val="11"/>
      <color rgb="FF000000"/>
      <name val="Calibri"/>
    </font>
    <font>
      <b/>
      <sz val="14"/>
      <color rgb="FF1F4E79"/>
      <name val="Calibri"/>
    </font>
    <font>
      <b/>
      <sz val="12"/>
      <color rgb="FF1F4E79"/>
      <name val="Calibri"/>
    </font>
  </fonts>
  <fills count="5">
    <fill>
      <patternFill patternType="none"/>
    </fill>
    <fill>
      <patternFill patternType="gray125"/>
    </fill>
    <fill>
      <patternFill patternType="solid">
        <fgColor rgb="FF1F4E79"/>
      </patternFill>
    </fill>
    <fill>
      <patternFill patternType="solid">
        <fgColor rgb="FFE7EEF8"/>
      </patternFill>
    </fill>
    <fill>
      <patternFill patternType="solid">
        <fgColor rgb="FFFFF2CC"/>
      </patternFill>
    </fill>
  </fills>
  <borders count="10">
    <border>
      <left/>
      <right/>
      <top/>
      <bottom/>
      <diagonal/>
    </border>
    <border>
      <left style="thin">
        <color rgb="FFD9D9D9"/>
      </left>
      <right style="thin">
        <color rgb="FFD9D9D9"/>
      </right>
      <top style="thin">
        <color rgb="FFD9D9D9"/>
      </top>
      <bottom style="thin">
        <color rgb="FFD9D9D9"/>
      </bottom>
      <diagonal/>
    </border>
    <border>
      <left/>
      <right/>
      <top/>
      <bottom style="thin">
        <color rgb="FFD9D9D9"/>
      </bottom>
      <diagonal/>
    </border>
    <border>
      <left/>
      <right/>
      <top style="thin">
        <color rgb="FFD9D9D9"/>
      </top>
      <bottom/>
      <diagonal/>
    </border>
    <border>
      <left style="thin">
        <color rgb="FFD9D9D9"/>
      </left>
      <right/>
      <top/>
      <bottom/>
      <diagonal/>
    </border>
    <border>
      <left/>
      <right style="thin">
        <color rgb="FFD9D9D9"/>
      </right>
      <top style="thin">
        <color rgb="FFD9D9D9"/>
      </top>
      <bottom/>
      <diagonal/>
    </border>
    <border>
      <left/>
      <right style="thin">
        <color rgb="FFD9D9D9"/>
      </right>
      <top/>
      <bottom/>
      <diagonal/>
    </border>
    <border>
      <left style="thin">
        <color rgb="FFD9D9D9"/>
      </left>
      <right/>
      <top/>
      <bottom style="thin">
        <color rgb="FFD9D9D9"/>
      </bottom>
      <diagonal/>
    </border>
    <border>
      <left/>
      <right/>
      <top/>
      <bottom style="thin">
        <color rgb="FFD9D9D9"/>
      </bottom>
      <diagonal/>
    </border>
    <border>
      <left/>
      <right style="thin">
        <color rgb="FFD9D9D9"/>
      </right>
      <top/>
      <bottom style="thin">
        <color rgb="FFD9D9D9"/>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1" fontId="2" fillId="0" borderId="2" xfId="0" applyNumberFormat="1" applyFont="1" applyBorder="1" applyAlignment="1">
      <alignment horizontal="center" vertical="center"/>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top" wrapText="1"/>
    </xf>
    <xf numFmtId="0" fontId="0" fillId="0" borderId="3" xfId="0" applyBorder="1"/>
    <xf numFmtId="0" fontId="0" fillId="0" borderId="5" xfId="0" applyBorder="1"/>
    <xf numFmtId="0" fontId="0" fillId="0" borderId="4" xfId="0" applyBorder="1"/>
    <xf numFmtId="0" fontId="0" fillId="0" borderId="0" xfId="0"/>
    <xf numFmtId="0" fontId="0" fillId="0" borderId="6" xfId="0" applyBorder="1"/>
    <xf numFmtId="0" fontId="0" fillId="0" borderId="7" xfId="0" applyBorder="1"/>
    <xf numFmtId="0" fontId="0" fillId="0" borderId="8" xfId="0" applyBorder="1"/>
    <xf numFmtId="0" fontId="0" fillId="0" borderId="9" xfId="0" applyBorder="1"/>
    <xf numFmtId="0" fontId="4" fillId="0" borderId="0" xfId="0" applyFont="1" applyAlignment="1">
      <alignment horizontal="left" vertical="center"/>
    </xf>
    <xf numFmtId="0" fontId="2" fillId="4" borderId="1" xfId="0" applyFont="1" applyFill="1" applyBorder="1" applyAlignment="1">
      <alignment horizontal="left" vertical="top"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Datos" displayName="TablaDatos" ref="A1:E121">
  <autoFilter ref="A1:E121" xr:uid="{00000000-0009-0000-0100-000001000000}"/>
  <tableColumns count="5">
    <tableColumn id="1" xr3:uid="{00000000-0010-0000-0000-000001000000}" name="ID"/>
    <tableColumn id="2" xr3:uid="{00000000-0010-0000-0000-000002000000}" name="Edad"/>
    <tableColumn id="3" xr3:uid="{00000000-0010-0000-0000-000003000000}" name="Estatura_cm"/>
    <tableColumn id="4" xr3:uid="{00000000-0010-0000-0000-000004000000}" name="Peso_kg"/>
    <tableColumn id="5" xr3:uid="{00000000-0010-0000-0000-000005000000}" name="VisitasMedico"/>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1"/>
  <sheetViews>
    <sheetView showGridLines="0" workbookViewId="0"/>
  </sheetViews>
  <sheetFormatPr defaultRowHeight="14.4" x14ac:dyDescent="0.3"/>
  <cols>
    <col min="1" max="1" width="6" customWidth="1"/>
    <col min="2" max="2" width="8" customWidth="1"/>
    <col min="3" max="3" width="12" customWidth="1"/>
    <col min="4" max="4" width="10" customWidth="1"/>
    <col min="5" max="5" width="14" customWidth="1"/>
  </cols>
  <sheetData>
    <row r="1" spans="1:5" x14ac:dyDescent="0.3">
      <c r="A1" s="1" t="s">
        <v>0</v>
      </c>
      <c r="B1" s="1" t="s">
        <v>1</v>
      </c>
      <c r="C1" s="1" t="s">
        <v>2</v>
      </c>
      <c r="D1" s="1" t="s">
        <v>3</v>
      </c>
      <c r="E1" s="1" t="s">
        <v>4</v>
      </c>
    </row>
    <row r="2" spans="1:5" x14ac:dyDescent="0.3">
      <c r="A2" s="2">
        <v>1</v>
      </c>
      <c r="B2" s="2">
        <v>23</v>
      </c>
      <c r="C2" s="2">
        <v>168</v>
      </c>
      <c r="D2" s="2">
        <v>62</v>
      </c>
      <c r="E2" s="2">
        <v>1</v>
      </c>
    </row>
    <row r="3" spans="1:5" x14ac:dyDescent="0.3">
      <c r="A3" s="2">
        <v>2</v>
      </c>
      <c r="B3" s="2">
        <v>27</v>
      </c>
      <c r="C3" s="2">
        <v>175</v>
      </c>
      <c r="D3" s="2">
        <v>74</v>
      </c>
      <c r="E3" s="2">
        <v>0</v>
      </c>
    </row>
    <row r="4" spans="1:5" x14ac:dyDescent="0.3">
      <c r="A4" s="2">
        <v>3</v>
      </c>
      <c r="B4" s="2">
        <v>21</v>
      </c>
      <c r="C4" s="2">
        <v>160</v>
      </c>
      <c r="D4" s="2">
        <v>55</v>
      </c>
      <c r="E4" s="2">
        <v>0</v>
      </c>
    </row>
    <row r="5" spans="1:5" x14ac:dyDescent="0.3">
      <c r="A5" s="2">
        <v>4</v>
      </c>
      <c r="B5" s="2">
        <v>30</v>
      </c>
      <c r="C5" s="2">
        <v>172</v>
      </c>
      <c r="D5" s="2">
        <v>70</v>
      </c>
      <c r="E5" s="2">
        <v>1</v>
      </c>
    </row>
    <row r="6" spans="1:5" x14ac:dyDescent="0.3">
      <c r="A6" s="2">
        <v>5</v>
      </c>
      <c r="B6" s="2">
        <v>25</v>
      </c>
      <c r="C6" s="2">
        <v>165</v>
      </c>
      <c r="D6" s="2">
        <v>60</v>
      </c>
      <c r="E6" s="2">
        <v>2</v>
      </c>
    </row>
    <row r="7" spans="1:5" x14ac:dyDescent="0.3">
      <c r="A7" s="2">
        <v>6</v>
      </c>
      <c r="B7" s="2">
        <v>19</v>
      </c>
      <c r="C7" s="2">
        <v>158</v>
      </c>
      <c r="D7" s="2">
        <v>53</v>
      </c>
      <c r="E7" s="2">
        <v>0</v>
      </c>
    </row>
    <row r="8" spans="1:5" x14ac:dyDescent="0.3">
      <c r="A8" s="2">
        <v>7</v>
      </c>
      <c r="B8" s="2">
        <v>24</v>
      </c>
      <c r="C8" s="2">
        <v>170</v>
      </c>
      <c r="D8" s="2">
        <v>68</v>
      </c>
      <c r="E8" s="2">
        <v>1</v>
      </c>
    </row>
    <row r="9" spans="1:5" x14ac:dyDescent="0.3">
      <c r="A9" s="2">
        <v>8</v>
      </c>
      <c r="B9" s="2">
        <v>28</v>
      </c>
      <c r="C9" s="2">
        <v>177</v>
      </c>
      <c r="D9" s="2">
        <v>80</v>
      </c>
      <c r="E9" s="2">
        <v>1</v>
      </c>
    </row>
    <row r="10" spans="1:5" x14ac:dyDescent="0.3">
      <c r="A10" s="2">
        <v>9</v>
      </c>
      <c r="B10" s="2">
        <v>22</v>
      </c>
      <c r="C10" s="2">
        <v>163</v>
      </c>
      <c r="D10" s="2">
        <v>57</v>
      </c>
      <c r="E10" s="2">
        <v>0</v>
      </c>
    </row>
    <row r="11" spans="1:5" x14ac:dyDescent="0.3">
      <c r="A11" s="2">
        <v>10</v>
      </c>
      <c r="B11" s="2">
        <v>26</v>
      </c>
      <c r="C11" s="2">
        <v>174</v>
      </c>
      <c r="D11" s="2">
        <v>72</v>
      </c>
      <c r="E11" s="2">
        <v>1</v>
      </c>
    </row>
    <row r="12" spans="1:5" x14ac:dyDescent="0.3">
      <c r="A12" s="2">
        <v>11</v>
      </c>
      <c r="B12" s="2">
        <v>20</v>
      </c>
      <c r="C12" s="2">
        <v>161</v>
      </c>
      <c r="D12" s="2">
        <v>54</v>
      </c>
      <c r="E12" s="2">
        <v>0</v>
      </c>
    </row>
    <row r="13" spans="1:5" x14ac:dyDescent="0.3">
      <c r="A13" s="2">
        <v>12</v>
      </c>
      <c r="B13" s="2">
        <v>29</v>
      </c>
      <c r="C13" s="2">
        <v>176</v>
      </c>
      <c r="D13" s="2">
        <v>78</v>
      </c>
      <c r="E13" s="2">
        <v>2</v>
      </c>
    </row>
    <row r="14" spans="1:5" x14ac:dyDescent="0.3">
      <c r="A14" s="2">
        <v>13</v>
      </c>
      <c r="B14" s="2">
        <v>24</v>
      </c>
      <c r="C14" s="2">
        <v>169</v>
      </c>
      <c r="D14" s="2">
        <v>64</v>
      </c>
      <c r="E14" s="2">
        <v>1</v>
      </c>
    </row>
    <row r="15" spans="1:5" x14ac:dyDescent="0.3">
      <c r="A15" s="2">
        <v>14</v>
      </c>
      <c r="B15" s="2">
        <v>27</v>
      </c>
      <c r="C15" s="2">
        <v>173</v>
      </c>
      <c r="D15" s="2">
        <v>71</v>
      </c>
      <c r="E15" s="2">
        <v>0</v>
      </c>
    </row>
    <row r="16" spans="1:5" x14ac:dyDescent="0.3">
      <c r="A16" s="2">
        <v>15</v>
      </c>
      <c r="B16" s="2">
        <v>23</v>
      </c>
      <c r="C16" s="2">
        <v>166</v>
      </c>
      <c r="D16" s="2">
        <v>59</v>
      </c>
      <c r="E16" s="2">
        <v>1</v>
      </c>
    </row>
    <row r="17" spans="1:5" x14ac:dyDescent="0.3">
      <c r="A17" s="2">
        <v>16</v>
      </c>
      <c r="B17" s="2">
        <v>25</v>
      </c>
      <c r="C17" s="2">
        <v>170</v>
      </c>
      <c r="D17" s="2">
        <v>66</v>
      </c>
      <c r="E17" s="2">
        <v>0</v>
      </c>
    </row>
    <row r="18" spans="1:5" x14ac:dyDescent="0.3">
      <c r="A18" s="2">
        <v>17</v>
      </c>
      <c r="B18" s="2">
        <v>22</v>
      </c>
      <c r="C18" s="2">
        <v>162</v>
      </c>
      <c r="D18" s="2">
        <v>56</v>
      </c>
      <c r="E18" s="2">
        <v>0</v>
      </c>
    </row>
    <row r="19" spans="1:5" x14ac:dyDescent="0.3">
      <c r="A19" s="2">
        <v>18</v>
      </c>
      <c r="B19" s="2">
        <v>28</v>
      </c>
      <c r="C19" s="2">
        <v>178</v>
      </c>
      <c r="D19" s="2">
        <v>82</v>
      </c>
      <c r="E19" s="2">
        <v>2</v>
      </c>
    </row>
    <row r="20" spans="1:5" x14ac:dyDescent="0.3">
      <c r="A20" s="2">
        <v>19</v>
      </c>
      <c r="B20" s="2">
        <v>21</v>
      </c>
      <c r="C20" s="2">
        <v>159</v>
      </c>
      <c r="D20" s="2">
        <v>52</v>
      </c>
      <c r="E20" s="2">
        <v>0</v>
      </c>
    </row>
    <row r="21" spans="1:5" x14ac:dyDescent="0.3">
      <c r="A21" s="2">
        <v>20</v>
      </c>
      <c r="B21" s="2">
        <v>29</v>
      </c>
      <c r="C21" s="2">
        <v>175</v>
      </c>
      <c r="D21" s="2">
        <v>76</v>
      </c>
      <c r="E21" s="2">
        <v>1</v>
      </c>
    </row>
    <row r="22" spans="1:5" x14ac:dyDescent="0.3">
      <c r="A22" s="2">
        <v>21</v>
      </c>
      <c r="B22" s="2">
        <v>24</v>
      </c>
      <c r="C22" s="2">
        <v>167</v>
      </c>
      <c r="D22" s="2">
        <v>63</v>
      </c>
      <c r="E22" s="2">
        <v>1</v>
      </c>
    </row>
    <row r="23" spans="1:5" x14ac:dyDescent="0.3">
      <c r="A23" s="2">
        <v>22</v>
      </c>
      <c r="B23" s="2">
        <v>26</v>
      </c>
      <c r="C23" s="2">
        <v>171</v>
      </c>
      <c r="D23" s="2">
        <v>69</v>
      </c>
      <c r="E23" s="2">
        <v>0</v>
      </c>
    </row>
    <row r="24" spans="1:5" x14ac:dyDescent="0.3">
      <c r="A24" s="2">
        <v>23</v>
      </c>
      <c r="B24" s="2">
        <v>23</v>
      </c>
      <c r="C24" s="2">
        <v>164</v>
      </c>
      <c r="D24" s="2">
        <v>58</v>
      </c>
      <c r="E24" s="2">
        <v>0</v>
      </c>
    </row>
    <row r="25" spans="1:5" x14ac:dyDescent="0.3">
      <c r="A25" s="2">
        <v>24</v>
      </c>
      <c r="B25" s="2">
        <v>25</v>
      </c>
      <c r="C25" s="2">
        <v>169</v>
      </c>
      <c r="D25" s="2">
        <v>65</v>
      </c>
      <c r="E25" s="2">
        <v>1</v>
      </c>
    </row>
    <row r="26" spans="1:5" x14ac:dyDescent="0.3">
      <c r="A26" s="2">
        <v>25</v>
      </c>
      <c r="B26" s="2">
        <v>20</v>
      </c>
      <c r="C26" s="2">
        <v>160</v>
      </c>
      <c r="D26" s="2">
        <v>54</v>
      </c>
      <c r="E26" s="2">
        <v>0</v>
      </c>
    </row>
    <row r="27" spans="1:5" x14ac:dyDescent="0.3">
      <c r="A27" s="2">
        <v>26</v>
      </c>
      <c r="B27" s="2">
        <v>27</v>
      </c>
      <c r="C27" s="2">
        <v>174</v>
      </c>
      <c r="D27" s="2">
        <v>73</v>
      </c>
      <c r="E27" s="2">
        <v>1</v>
      </c>
    </row>
    <row r="28" spans="1:5" x14ac:dyDescent="0.3">
      <c r="A28" s="2">
        <v>27</v>
      </c>
      <c r="B28" s="2">
        <v>22</v>
      </c>
      <c r="C28" s="2">
        <v>163</v>
      </c>
      <c r="D28" s="2">
        <v>57</v>
      </c>
      <c r="E28" s="2">
        <v>0</v>
      </c>
    </row>
    <row r="29" spans="1:5" x14ac:dyDescent="0.3">
      <c r="A29" s="2">
        <v>28</v>
      </c>
      <c r="B29" s="2">
        <v>28</v>
      </c>
      <c r="C29" s="2">
        <v>176</v>
      </c>
      <c r="D29" s="2">
        <v>79</v>
      </c>
      <c r="E29" s="2">
        <v>2</v>
      </c>
    </row>
    <row r="30" spans="1:5" x14ac:dyDescent="0.3">
      <c r="A30" s="2">
        <v>29</v>
      </c>
      <c r="B30" s="2">
        <v>21</v>
      </c>
      <c r="C30" s="2">
        <v>161</v>
      </c>
      <c r="D30" s="2">
        <v>55</v>
      </c>
      <c r="E30" s="2">
        <v>0</v>
      </c>
    </row>
    <row r="31" spans="1:5" x14ac:dyDescent="0.3">
      <c r="A31" s="2">
        <v>30</v>
      </c>
      <c r="B31" s="2">
        <v>24</v>
      </c>
      <c r="C31" s="2">
        <v>168</v>
      </c>
      <c r="D31" s="2">
        <v>62</v>
      </c>
      <c r="E31" s="2">
        <v>1</v>
      </c>
    </row>
    <row r="32" spans="1:5" x14ac:dyDescent="0.3">
      <c r="A32" s="2">
        <v>31</v>
      </c>
      <c r="B32" s="2">
        <v>32</v>
      </c>
      <c r="C32" s="2">
        <v>172</v>
      </c>
      <c r="D32" s="2">
        <v>75</v>
      </c>
      <c r="E32" s="2">
        <v>1</v>
      </c>
    </row>
    <row r="33" spans="1:5" x14ac:dyDescent="0.3">
      <c r="A33" s="2">
        <v>32</v>
      </c>
      <c r="B33" s="2">
        <v>35</v>
      </c>
      <c r="C33" s="2">
        <v>178</v>
      </c>
      <c r="D33" s="2">
        <v>84</v>
      </c>
      <c r="E33" s="2">
        <v>2</v>
      </c>
    </row>
    <row r="34" spans="1:5" x14ac:dyDescent="0.3">
      <c r="A34" s="2">
        <v>33</v>
      </c>
      <c r="B34" s="2">
        <v>30</v>
      </c>
      <c r="C34" s="2">
        <v>170</v>
      </c>
      <c r="D34" s="2">
        <v>70</v>
      </c>
      <c r="E34" s="2">
        <v>0</v>
      </c>
    </row>
    <row r="35" spans="1:5" x14ac:dyDescent="0.3">
      <c r="A35" s="2">
        <v>34</v>
      </c>
      <c r="B35" s="2">
        <v>33</v>
      </c>
      <c r="C35" s="2">
        <v>176</v>
      </c>
      <c r="D35" s="2">
        <v>82</v>
      </c>
      <c r="E35" s="2">
        <v>1</v>
      </c>
    </row>
    <row r="36" spans="1:5" x14ac:dyDescent="0.3">
      <c r="A36" s="2">
        <v>35</v>
      </c>
      <c r="B36" s="2">
        <v>29</v>
      </c>
      <c r="C36" s="2">
        <v>169</v>
      </c>
      <c r="D36" s="2">
        <v>68</v>
      </c>
      <c r="E36" s="2">
        <v>0</v>
      </c>
    </row>
    <row r="37" spans="1:5" x14ac:dyDescent="0.3">
      <c r="A37" s="2">
        <v>36</v>
      </c>
      <c r="B37" s="2">
        <v>31</v>
      </c>
      <c r="C37" s="2">
        <v>174</v>
      </c>
      <c r="D37" s="2">
        <v>77</v>
      </c>
      <c r="E37" s="2">
        <v>1</v>
      </c>
    </row>
    <row r="38" spans="1:5" x14ac:dyDescent="0.3">
      <c r="A38" s="2">
        <v>37</v>
      </c>
      <c r="B38" s="2">
        <v>34</v>
      </c>
      <c r="C38" s="2">
        <v>180</v>
      </c>
      <c r="D38" s="2">
        <v>88</v>
      </c>
      <c r="E38" s="2">
        <v>2</v>
      </c>
    </row>
    <row r="39" spans="1:5" x14ac:dyDescent="0.3">
      <c r="A39" s="2">
        <v>38</v>
      </c>
      <c r="B39" s="2">
        <v>28</v>
      </c>
      <c r="C39" s="2">
        <v>171</v>
      </c>
      <c r="D39" s="2">
        <v>69</v>
      </c>
      <c r="E39" s="2">
        <v>0</v>
      </c>
    </row>
    <row r="40" spans="1:5" x14ac:dyDescent="0.3">
      <c r="A40" s="2">
        <v>39</v>
      </c>
      <c r="B40" s="2">
        <v>33</v>
      </c>
      <c r="C40" s="2">
        <v>177</v>
      </c>
      <c r="D40" s="2">
        <v>83</v>
      </c>
      <c r="E40" s="2">
        <v>1</v>
      </c>
    </row>
    <row r="41" spans="1:5" x14ac:dyDescent="0.3">
      <c r="A41" s="2">
        <v>40</v>
      </c>
      <c r="B41" s="2">
        <v>30</v>
      </c>
      <c r="C41" s="2">
        <v>173</v>
      </c>
      <c r="D41" s="2">
        <v>74</v>
      </c>
      <c r="E41" s="2">
        <v>0</v>
      </c>
    </row>
    <row r="42" spans="1:5" x14ac:dyDescent="0.3">
      <c r="A42" s="2">
        <v>41</v>
      </c>
      <c r="B42" s="2">
        <v>29</v>
      </c>
      <c r="C42" s="2">
        <v>168</v>
      </c>
      <c r="D42" s="2">
        <v>66</v>
      </c>
      <c r="E42" s="2">
        <v>1</v>
      </c>
    </row>
    <row r="43" spans="1:5" x14ac:dyDescent="0.3">
      <c r="A43" s="2">
        <v>42</v>
      </c>
      <c r="B43" s="2">
        <v>34</v>
      </c>
      <c r="C43" s="2">
        <v>179</v>
      </c>
      <c r="D43" s="2">
        <v>86</v>
      </c>
      <c r="E43" s="2">
        <v>2</v>
      </c>
    </row>
    <row r="44" spans="1:5" x14ac:dyDescent="0.3">
      <c r="A44" s="2">
        <v>43</v>
      </c>
      <c r="B44" s="2">
        <v>31</v>
      </c>
      <c r="C44" s="2">
        <v>172</v>
      </c>
      <c r="D44" s="2">
        <v>72</v>
      </c>
      <c r="E44" s="2">
        <v>1</v>
      </c>
    </row>
    <row r="45" spans="1:5" x14ac:dyDescent="0.3">
      <c r="A45" s="2">
        <v>44</v>
      </c>
      <c r="B45" s="2">
        <v>32</v>
      </c>
      <c r="C45" s="2">
        <v>175</v>
      </c>
      <c r="D45" s="2">
        <v>79</v>
      </c>
      <c r="E45" s="2">
        <v>0</v>
      </c>
    </row>
    <row r="46" spans="1:5" x14ac:dyDescent="0.3">
      <c r="A46" s="2">
        <v>45</v>
      </c>
      <c r="B46" s="2">
        <v>35</v>
      </c>
      <c r="C46" s="2">
        <v>181</v>
      </c>
      <c r="D46" s="2">
        <v>90</v>
      </c>
      <c r="E46" s="2">
        <v>3</v>
      </c>
    </row>
    <row r="47" spans="1:5" x14ac:dyDescent="0.3">
      <c r="A47" s="2">
        <v>46</v>
      </c>
      <c r="B47" s="2">
        <v>30</v>
      </c>
      <c r="C47" s="2">
        <v>169</v>
      </c>
      <c r="D47" s="2">
        <v>67</v>
      </c>
      <c r="E47" s="2">
        <v>1</v>
      </c>
    </row>
    <row r="48" spans="1:5" x14ac:dyDescent="0.3">
      <c r="A48" s="2">
        <v>47</v>
      </c>
      <c r="B48" s="2">
        <v>33</v>
      </c>
      <c r="C48" s="2">
        <v>176</v>
      </c>
      <c r="D48" s="2">
        <v>81</v>
      </c>
      <c r="E48" s="2">
        <v>1</v>
      </c>
    </row>
    <row r="49" spans="1:5" x14ac:dyDescent="0.3">
      <c r="A49" s="2">
        <v>48</v>
      </c>
      <c r="B49" s="2">
        <v>28</v>
      </c>
      <c r="C49" s="2">
        <v>170</v>
      </c>
      <c r="D49" s="2">
        <v>71</v>
      </c>
      <c r="E49" s="2">
        <v>0</v>
      </c>
    </row>
    <row r="50" spans="1:5" x14ac:dyDescent="0.3">
      <c r="A50" s="2">
        <v>49</v>
      </c>
      <c r="B50" s="2">
        <v>32</v>
      </c>
      <c r="C50" s="2">
        <v>174</v>
      </c>
      <c r="D50" s="2">
        <v>78</v>
      </c>
      <c r="E50" s="2">
        <v>1</v>
      </c>
    </row>
    <row r="51" spans="1:5" x14ac:dyDescent="0.3">
      <c r="A51" s="2">
        <v>50</v>
      </c>
      <c r="B51" s="2">
        <v>29</v>
      </c>
      <c r="C51" s="2">
        <v>167</v>
      </c>
      <c r="D51" s="2">
        <v>65</v>
      </c>
      <c r="E51" s="2">
        <v>0</v>
      </c>
    </row>
    <row r="52" spans="1:5" x14ac:dyDescent="0.3">
      <c r="A52" s="2">
        <v>51</v>
      </c>
      <c r="B52" s="2">
        <v>36</v>
      </c>
      <c r="C52" s="2">
        <v>172</v>
      </c>
      <c r="D52" s="2">
        <v>76</v>
      </c>
      <c r="E52" s="2">
        <v>1</v>
      </c>
    </row>
    <row r="53" spans="1:5" x14ac:dyDescent="0.3">
      <c r="A53" s="2">
        <v>52</v>
      </c>
      <c r="B53" s="2">
        <v>40</v>
      </c>
      <c r="C53" s="2">
        <v>178</v>
      </c>
      <c r="D53" s="2">
        <v>85</v>
      </c>
      <c r="E53" s="2">
        <v>2</v>
      </c>
    </row>
    <row r="54" spans="1:5" x14ac:dyDescent="0.3">
      <c r="A54" s="2">
        <v>53</v>
      </c>
      <c r="B54" s="2">
        <v>38</v>
      </c>
      <c r="C54" s="2">
        <v>170</v>
      </c>
      <c r="D54" s="2">
        <v>80</v>
      </c>
      <c r="E54" s="2">
        <v>2</v>
      </c>
    </row>
    <row r="55" spans="1:5" x14ac:dyDescent="0.3">
      <c r="A55" s="2">
        <v>54</v>
      </c>
      <c r="B55" s="2">
        <v>42</v>
      </c>
      <c r="C55" s="2">
        <v>175</v>
      </c>
      <c r="D55" s="2">
        <v>88</v>
      </c>
      <c r="E55" s="2">
        <v>3</v>
      </c>
    </row>
    <row r="56" spans="1:5" x14ac:dyDescent="0.3">
      <c r="A56" s="2">
        <v>55</v>
      </c>
      <c r="B56" s="2">
        <v>37</v>
      </c>
      <c r="C56" s="2">
        <v>168</v>
      </c>
      <c r="D56" s="2">
        <v>74</v>
      </c>
      <c r="E56" s="2">
        <v>1</v>
      </c>
    </row>
    <row r="57" spans="1:5" x14ac:dyDescent="0.3">
      <c r="A57" s="2">
        <v>56</v>
      </c>
      <c r="B57" s="2">
        <v>39</v>
      </c>
      <c r="C57" s="2">
        <v>176</v>
      </c>
      <c r="D57" s="2">
        <v>90</v>
      </c>
      <c r="E57" s="2">
        <v>2</v>
      </c>
    </row>
    <row r="58" spans="1:5" x14ac:dyDescent="0.3">
      <c r="A58" s="2">
        <v>57</v>
      </c>
      <c r="B58" s="2">
        <v>41</v>
      </c>
      <c r="C58" s="2">
        <v>173</v>
      </c>
      <c r="D58" s="2">
        <v>82</v>
      </c>
      <c r="E58" s="2">
        <v>2</v>
      </c>
    </row>
    <row r="59" spans="1:5" x14ac:dyDescent="0.3">
      <c r="A59" s="2">
        <v>58</v>
      </c>
      <c r="B59" s="2">
        <v>36</v>
      </c>
      <c r="C59" s="2">
        <v>169</v>
      </c>
      <c r="D59" s="2">
        <v>73</v>
      </c>
      <c r="E59" s="2">
        <v>1</v>
      </c>
    </row>
    <row r="60" spans="1:5" x14ac:dyDescent="0.3">
      <c r="A60" s="2">
        <v>59</v>
      </c>
      <c r="B60" s="2">
        <v>38</v>
      </c>
      <c r="C60" s="2">
        <v>177</v>
      </c>
      <c r="D60" s="2">
        <v>86</v>
      </c>
      <c r="E60" s="2">
        <v>2</v>
      </c>
    </row>
    <row r="61" spans="1:5" x14ac:dyDescent="0.3">
      <c r="A61" s="2">
        <v>60</v>
      </c>
      <c r="B61" s="2">
        <v>43</v>
      </c>
      <c r="C61" s="2">
        <v>180</v>
      </c>
      <c r="D61" s="2">
        <v>92</v>
      </c>
      <c r="E61" s="2">
        <v>4</v>
      </c>
    </row>
    <row r="62" spans="1:5" x14ac:dyDescent="0.3">
      <c r="A62" s="2">
        <v>61</v>
      </c>
      <c r="B62" s="2">
        <v>37</v>
      </c>
      <c r="C62" s="2">
        <v>171</v>
      </c>
      <c r="D62" s="2">
        <v>78</v>
      </c>
      <c r="E62" s="2">
        <v>2</v>
      </c>
    </row>
    <row r="63" spans="1:5" x14ac:dyDescent="0.3">
      <c r="A63" s="2">
        <v>62</v>
      </c>
      <c r="B63" s="2">
        <v>39</v>
      </c>
      <c r="C63" s="2">
        <v>174</v>
      </c>
      <c r="D63" s="2">
        <v>83</v>
      </c>
      <c r="E63" s="2">
        <v>1</v>
      </c>
    </row>
    <row r="64" spans="1:5" x14ac:dyDescent="0.3">
      <c r="A64" s="2">
        <v>63</v>
      </c>
      <c r="B64" s="2">
        <v>42</v>
      </c>
      <c r="C64" s="2">
        <v>178</v>
      </c>
      <c r="D64" s="2">
        <v>89</v>
      </c>
      <c r="E64" s="2">
        <v>3</v>
      </c>
    </row>
    <row r="65" spans="1:5" x14ac:dyDescent="0.3">
      <c r="A65" s="2">
        <v>64</v>
      </c>
      <c r="B65" s="2">
        <v>40</v>
      </c>
      <c r="C65" s="2">
        <v>172</v>
      </c>
      <c r="D65" s="2">
        <v>77</v>
      </c>
      <c r="E65" s="2">
        <v>2</v>
      </c>
    </row>
    <row r="66" spans="1:5" x14ac:dyDescent="0.3">
      <c r="A66" s="2">
        <v>65</v>
      </c>
      <c r="B66" s="2">
        <v>36</v>
      </c>
      <c r="C66" s="2">
        <v>167</v>
      </c>
      <c r="D66" s="2">
        <v>70</v>
      </c>
      <c r="E66" s="2">
        <v>1</v>
      </c>
    </row>
    <row r="67" spans="1:5" x14ac:dyDescent="0.3">
      <c r="A67" s="2">
        <v>66</v>
      </c>
      <c r="B67" s="2">
        <v>41</v>
      </c>
      <c r="C67" s="2">
        <v>176</v>
      </c>
      <c r="D67" s="2">
        <v>85</v>
      </c>
      <c r="E67" s="2">
        <v>2</v>
      </c>
    </row>
    <row r="68" spans="1:5" x14ac:dyDescent="0.3">
      <c r="A68" s="2">
        <v>67</v>
      </c>
      <c r="B68" s="2">
        <v>38</v>
      </c>
      <c r="C68" s="2">
        <v>169</v>
      </c>
      <c r="D68" s="2">
        <v>76</v>
      </c>
      <c r="E68" s="2">
        <v>1</v>
      </c>
    </row>
    <row r="69" spans="1:5" x14ac:dyDescent="0.3">
      <c r="A69" s="2">
        <v>68</v>
      </c>
      <c r="B69" s="2">
        <v>44</v>
      </c>
      <c r="C69" s="2">
        <v>179</v>
      </c>
      <c r="D69" s="2">
        <v>93</v>
      </c>
      <c r="E69" s="2">
        <v>4</v>
      </c>
    </row>
    <row r="70" spans="1:5" x14ac:dyDescent="0.3">
      <c r="A70" s="2">
        <v>69</v>
      </c>
      <c r="B70" s="2">
        <v>39</v>
      </c>
      <c r="C70" s="2">
        <v>173</v>
      </c>
      <c r="D70" s="2">
        <v>81</v>
      </c>
      <c r="E70" s="2">
        <v>2</v>
      </c>
    </row>
    <row r="71" spans="1:5" x14ac:dyDescent="0.3">
      <c r="A71" s="2">
        <v>70</v>
      </c>
      <c r="B71" s="2">
        <v>37</v>
      </c>
      <c r="C71" s="2">
        <v>171</v>
      </c>
      <c r="D71" s="2">
        <v>79</v>
      </c>
      <c r="E71" s="2">
        <v>1</v>
      </c>
    </row>
    <row r="72" spans="1:5" x14ac:dyDescent="0.3">
      <c r="A72" s="2">
        <v>71</v>
      </c>
      <c r="B72" s="2">
        <v>42</v>
      </c>
      <c r="C72" s="2">
        <v>177</v>
      </c>
      <c r="D72" s="2">
        <v>88</v>
      </c>
      <c r="E72" s="2">
        <v>3</v>
      </c>
    </row>
    <row r="73" spans="1:5" x14ac:dyDescent="0.3">
      <c r="A73" s="2">
        <v>72</v>
      </c>
      <c r="B73" s="2">
        <v>36</v>
      </c>
      <c r="C73" s="2">
        <v>168</v>
      </c>
      <c r="D73" s="2">
        <v>72</v>
      </c>
      <c r="E73" s="2">
        <v>1</v>
      </c>
    </row>
    <row r="74" spans="1:5" x14ac:dyDescent="0.3">
      <c r="A74" s="2">
        <v>73</v>
      </c>
      <c r="B74" s="2">
        <v>40</v>
      </c>
      <c r="C74" s="2">
        <v>175</v>
      </c>
      <c r="D74" s="2">
        <v>86</v>
      </c>
      <c r="E74" s="2">
        <v>2</v>
      </c>
    </row>
    <row r="75" spans="1:5" x14ac:dyDescent="0.3">
      <c r="A75" s="2">
        <v>74</v>
      </c>
      <c r="B75" s="2">
        <v>38</v>
      </c>
      <c r="C75" s="2">
        <v>170</v>
      </c>
      <c r="D75" s="2">
        <v>80</v>
      </c>
      <c r="E75" s="2">
        <v>2</v>
      </c>
    </row>
    <row r="76" spans="1:5" x14ac:dyDescent="0.3">
      <c r="A76" s="2">
        <v>75</v>
      </c>
      <c r="B76" s="2">
        <v>45</v>
      </c>
      <c r="C76" s="2">
        <v>181</v>
      </c>
      <c r="D76" s="2">
        <v>95</v>
      </c>
      <c r="E76" s="2">
        <v>5</v>
      </c>
    </row>
    <row r="77" spans="1:5" x14ac:dyDescent="0.3">
      <c r="A77" s="2">
        <v>76</v>
      </c>
      <c r="B77" s="2">
        <v>37</v>
      </c>
      <c r="C77" s="2">
        <v>172</v>
      </c>
      <c r="D77" s="2">
        <v>77</v>
      </c>
      <c r="E77" s="2">
        <v>1</v>
      </c>
    </row>
    <row r="78" spans="1:5" x14ac:dyDescent="0.3">
      <c r="A78" s="2">
        <v>77</v>
      </c>
      <c r="B78" s="2">
        <v>39</v>
      </c>
      <c r="C78" s="2">
        <v>176</v>
      </c>
      <c r="D78" s="2">
        <v>84</v>
      </c>
      <c r="E78" s="2">
        <v>2</v>
      </c>
    </row>
    <row r="79" spans="1:5" x14ac:dyDescent="0.3">
      <c r="A79" s="2">
        <v>78</v>
      </c>
      <c r="B79" s="2">
        <v>41</v>
      </c>
      <c r="C79" s="2">
        <v>174</v>
      </c>
      <c r="D79" s="2">
        <v>82</v>
      </c>
      <c r="E79" s="2">
        <v>2</v>
      </c>
    </row>
    <row r="80" spans="1:5" x14ac:dyDescent="0.3">
      <c r="A80" s="2">
        <v>79</v>
      </c>
      <c r="B80" s="2">
        <v>43</v>
      </c>
      <c r="C80" s="2">
        <v>178</v>
      </c>
      <c r="D80" s="2">
        <v>90</v>
      </c>
      <c r="E80" s="2">
        <v>3</v>
      </c>
    </row>
    <row r="81" spans="1:5" x14ac:dyDescent="0.3">
      <c r="A81" s="2">
        <v>80</v>
      </c>
      <c r="B81" s="2">
        <v>36</v>
      </c>
      <c r="C81" s="2">
        <v>169</v>
      </c>
      <c r="D81" s="2">
        <v>74</v>
      </c>
      <c r="E81" s="2">
        <v>1</v>
      </c>
    </row>
    <row r="82" spans="1:5" x14ac:dyDescent="0.3">
      <c r="A82" s="2">
        <v>81</v>
      </c>
      <c r="B82" s="2">
        <v>22</v>
      </c>
      <c r="C82" s="2">
        <v>161</v>
      </c>
      <c r="D82" s="2">
        <v>54</v>
      </c>
      <c r="E82" s="2">
        <v>0</v>
      </c>
    </row>
    <row r="83" spans="1:5" x14ac:dyDescent="0.3">
      <c r="A83" s="2">
        <v>82</v>
      </c>
      <c r="B83" s="2">
        <v>24</v>
      </c>
      <c r="C83" s="2">
        <v>165</v>
      </c>
      <c r="D83" s="2">
        <v>60</v>
      </c>
      <c r="E83" s="2">
        <v>1</v>
      </c>
    </row>
    <row r="84" spans="1:5" x14ac:dyDescent="0.3">
      <c r="A84" s="2">
        <v>83</v>
      </c>
      <c r="B84" s="2">
        <v>26</v>
      </c>
      <c r="C84" s="2">
        <v>170</v>
      </c>
      <c r="D84" s="2">
        <v>68</v>
      </c>
      <c r="E84" s="2">
        <v>1</v>
      </c>
    </row>
    <row r="85" spans="1:5" x14ac:dyDescent="0.3">
      <c r="A85" s="2">
        <v>84</v>
      </c>
      <c r="B85" s="2">
        <v>23</v>
      </c>
      <c r="C85" s="2">
        <v>162</v>
      </c>
      <c r="D85" s="2">
        <v>56</v>
      </c>
      <c r="E85" s="2">
        <v>0</v>
      </c>
    </row>
    <row r="86" spans="1:5" x14ac:dyDescent="0.3">
      <c r="A86" s="2">
        <v>85</v>
      </c>
      <c r="B86" s="2">
        <v>27</v>
      </c>
      <c r="C86" s="2">
        <v>173</v>
      </c>
      <c r="D86" s="2">
        <v>72</v>
      </c>
      <c r="E86" s="2">
        <v>1</v>
      </c>
    </row>
    <row r="87" spans="1:5" x14ac:dyDescent="0.3">
      <c r="A87" s="2">
        <v>86</v>
      </c>
      <c r="B87" s="2">
        <v>25</v>
      </c>
      <c r="C87" s="2">
        <v>167</v>
      </c>
      <c r="D87" s="2">
        <v>63</v>
      </c>
      <c r="E87" s="2">
        <v>1</v>
      </c>
    </row>
    <row r="88" spans="1:5" x14ac:dyDescent="0.3">
      <c r="A88" s="2">
        <v>87</v>
      </c>
      <c r="B88" s="2">
        <v>21</v>
      </c>
      <c r="C88" s="2">
        <v>159</v>
      </c>
      <c r="D88" s="2">
        <v>53</v>
      </c>
      <c r="E88" s="2">
        <v>0</v>
      </c>
    </row>
    <row r="89" spans="1:5" x14ac:dyDescent="0.3">
      <c r="A89" s="2">
        <v>88</v>
      </c>
      <c r="B89" s="2">
        <v>28</v>
      </c>
      <c r="C89" s="2">
        <v>175</v>
      </c>
      <c r="D89" s="2">
        <v>78</v>
      </c>
      <c r="E89" s="2">
        <v>2</v>
      </c>
    </row>
    <row r="90" spans="1:5" x14ac:dyDescent="0.3">
      <c r="A90" s="2">
        <v>89</v>
      </c>
      <c r="B90" s="2">
        <v>24</v>
      </c>
      <c r="C90" s="2">
        <v>166</v>
      </c>
      <c r="D90" s="2">
        <v>61</v>
      </c>
      <c r="E90" s="2">
        <v>1</v>
      </c>
    </row>
    <row r="91" spans="1:5" x14ac:dyDescent="0.3">
      <c r="A91" s="2">
        <v>90</v>
      </c>
      <c r="B91" s="2">
        <v>26</v>
      </c>
      <c r="C91" s="2">
        <v>171</v>
      </c>
      <c r="D91" s="2">
        <v>69</v>
      </c>
      <c r="E91" s="2">
        <v>0</v>
      </c>
    </row>
    <row r="92" spans="1:5" x14ac:dyDescent="0.3">
      <c r="A92" s="2">
        <v>91</v>
      </c>
      <c r="B92" s="2">
        <v>23</v>
      </c>
      <c r="C92" s="2">
        <v>163</v>
      </c>
      <c r="D92" s="2">
        <v>57</v>
      </c>
      <c r="E92" s="2">
        <v>0</v>
      </c>
    </row>
    <row r="93" spans="1:5" x14ac:dyDescent="0.3">
      <c r="A93" s="2">
        <v>92</v>
      </c>
      <c r="B93" s="2">
        <v>29</v>
      </c>
      <c r="C93" s="2">
        <v>176</v>
      </c>
      <c r="D93" s="2">
        <v>80</v>
      </c>
      <c r="E93" s="2">
        <v>2</v>
      </c>
    </row>
    <row r="94" spans="1:5" x14ac:dyDescent="0.3">
      <c r="A94" s="2">
        <v>93</v>
      </c>
      <c r="B94" s="2">
        <v>25</v>
      </c>
      <c r="C94" s="2">
        <v>168</v>
      </c>
      <c r="D94" s="2">
        <v>64</v>
      </c>
      <c r="E94" s="2">
        <v>1</v>
      </c>
    </row>
    <row r="95" spans="1:5" x14ac:dyDescent="0.3">
      <c r="A95" s="2">
        <v>94</v>
      </c>
      <c r="B95" s="2">
        <v>27</v>
      </c>
      <c r="C95" s="2">
        <v>172</v>
      </c>
      <c r="D95" s="2">
        <v>71</v>
      </c>
      <c r="E95" s="2">
        <v>1</v>
      </c>
    </row>
    <row r="96" spans="1:5" x14ac:dyDescent="0.3">
      <c r="A96" s="2">
        <v>95</v>
      </c>
      <c r="B96" s="2">
        <v>22</v>
      </c>
      <c r="C96" s="2">
        <v>160</v>
      </c>
      <c r="D96" s="2">
        <v>55</v>
      </c>
      <c r="E96" s="2">
        <v>0</v>
      </c>
    </row>
    <row r="97" spans="1:5" x14ac:dyDescent="0.3">
      <c r="A97" s="2">
        <v>96</v>
      </c>
      <c r="B97" s="2">
        <v>28</v>
      </c>
      <c r="C97" s="2">
        <v>174</v>
      </c>
      <c r="D97" s="2">
        <v>76</v>
      </c>
      <c r="E97" s="2">
        <v>2</v>
      </c>
    </row>
    <row r="98" spans="1:5" x14ac:dyDescent="0.3">
      <c r="A98" s="2">
        <v>97</v>
      </c>
      <c r="B98" s="2">
        <v>24</v>
      </c>
      <c r="C98" s="2">
        <v>167</v>
      </c>
      <c r="D98" s="2">
        <v>62</v>
      </c>
      <c r="E98" s="2">
        <v>1</v>
      </c>
    </row>
    <row r="99" spans="1:5" x14ac:dyDescent="0.3">
      <c r="A99" s="2">
        <v>98</v>
      </c>
      <c r="B99" s="2">
        <v>26</v>
      </c>
      <c r="C99" s="2">
        <v>170</v>
      </c>
      <c r="D99" s="2">
        <v>67</v>
      </c>
      <c r="E99" s="2">
        <v>0</v>
      </c>
    </row>
    <row r="100" spans="1:5" x14ac:dyDescent="0.3">
      <c r="A100" s="2">
        <v>99</v>
      </c>
      <c r="B100" s="2">
        <v>21</v>
      </c>
      <c r="C100" s="2">
        <v>158</v>
      </c>
      <c r="D100" s="2">
        <v>52</v>
      </c>
      <c r="E100" s="2">
        <v>0</v>
      </c>
    </row>
    <row r="101" spans="1:5" x14ac:dyDescent="0.3">
      <c r="A101" s="2">
        <v>100</v>
      </c>
      <c r="B101" s="2">
        <v>29</v>
      </c>
      <c r="C101" s="2">
        <v>175</v>
      </c>
      <c r="D101" s="2">
        <v>79</v>
      </c>
      <c r="E101" s="2">
        <v>2</v>
      </c>
    </row>
    <row r="102" spans="1:5" x14ac:dyDescent="0.3">
      <c r="A102" s="2">
        <v>101</v>
      </c>
      <c r="B102" s="2">
        <v>33</v>
      </c>
      <c r="C102" s="2">
        <v>169</v>
      </c>
      <c r="D102" s="2">
        <v>69</v>
      </c>
      <c r="E102" s="2">
        <v>1</v>
      </c>
    </row>
    <row r="103" spans="1:5" x14ac:dyDescent="0.3">
      <c r="A103" s="2">
        <v>102</v>
      </c>
      <c r="B103" s="2">
        <v>35</v>
      </c>
      <c r="C103" s="2">
        <v>176</v>
      </c>
      <c r="D103" s="2">
        <v>82</v>
      </c>
      <c r="E103" s="2">
        <v>2</v>
      </c>
    </row>
    <row r="104" spans="1:5" x14ac:dyDescent="0.3">
      <c r="A104" s="2">
        <v>103</v>
      </c>
      <c r="B104" s="2">
        <v>31</v>
      </c>
      <c r="C104" s="2">
        <v>171</v>
      </c>
      <c r="D104" s="2">
        <v>73</v>
      </c>
      <c r="E104" s="2">
        <v>1</v>
      </c>
    </row>
    <row r="105" spans="1:5" x14ac:dyDescent="0.3">
      <c r="A105" s="2">
        <v>104</v>
      </c>
      <c r="B105" s="2">
        <v>34</v>
      </c>
      <c r="C105" s="2">
        <v>178</v>
      </c>
      <c r="D105" s="2">
        <v>85</v>
      </c>
      <c r="E105" s="2">
        <v>2</v>
      </c>
    </row>
    <row r="106" spans="1:5" x14ac:dyDescent="0.3">
      <c r="A106" s="2">
        <v>105</v>
      </c>
      <c r="B106" s="2">
        <v>30</v>
      </c>
      <c r="C106" s="2">
        <v>168</v>
      </c>
      <c r="D106" s="2">
        <v>66</v>
      </c>
      <c r="E106" s="2">
        <v>0</v>
      </c>
    </row>
    <row r="107" spans="1:5" x14ac:dyDescent="0.3">
      <c r="A107" s="2">
        <v>106</v>
      </c>
      <c r="B107" s="2">
        <v>32</v>
      </c>
      <c r="C107" s="2">
        <v>174</v>
      </c>
      <c r="D107" s="2">
        <v>80</v>
      </c>
      <c r="E107" s="2">
        <v>1</v>
      </c>
    </row>
    <row r="108" spans="1:5" x14ac:dyDescent="0.3">
      <c r="A108" s="2">
        <v>107</v>
      </c>
      <c r="B108" s="2">
        <v>29</v>
      </c>
      <c r="C108" s="2">
        <v>170</v>
      </c>
      <c r="D108" s="2">
        <v>70</v>
      </c>
      <c r="E108" s="2">
        <v>0</v>
      </c>
    </row>
    <row r="109" spans="1:5" x14ac:dyDescent="0.3">
      <c r="A109" s="2">
        <v>108</v>
      </c>
      <c r="B109" s="2">
        <v>33</v>
      </c>
      <c r="C109" s="2">
        <v>177</v>
      </c>
      <c r="D109" s="2">
        <v>84</v>
      </c>
      <c r="E109" s="2">
        <v>2</v>
      </c>
    </row>
    <row r="110" spans="1:5" x14ac:dyDescent="0.3">
      <c r="A110" s="2">
        <v>109</v>
      </c>
      <c r="B110" s="2">
        <v>31</v>
      </c>
      <c r="C110" s="2">
        <v>172</v>
      </c>
      <c r="D110" s="2">
        <v>75</v>
      </c>
      <c r="E110" s="2">
        <v>1</v>
      </c>
    </row>
    <row r="111" spans="1:5" x14ac:dyDescent="0.3">
      <c r="A111" s="2">
        <v>110</v>
      </c>
      <c r="B111" s="2">
        <v>35</v>
      </c>
      <c r="C111" s="2">
        <v>179</v>
      </c>
      <c r="D111" s="2">
        <v>88</v>
      </c>
      <c r="E111" s="2">
        <v>3</v>
      </c>
    </row>
    <row r="112" spans="1:5" x14ac:dyDescent="0.3">
      <c r="A112" s="2">
        <v>111</v>
      </c>
      <c r="B112" s="2">
        <v>30</v>
      </c>
      <c r="C112" s="2">
        <v>169</v>
      </c>
      <c r="D112" s="2">
        <v>68</v>
      </c>
      <c r="E112" s="2">
        <v>1</v>
      </c>
    </row>
    <row r="113" spans="1:5" x14ac:dyDescent="0.3">
      <c r="A113" s="2">
        <v>112</v>
      </c>
      <c r="B113" s="2">
        <v>34</v>
      </c>
      <c r="C113" s="2">
        <v>175</v>
      </c>
      <c r="D113" s="2">
        <v>83</v>
      </c>
      <c r="E113" s="2">
        <v>2</v>
      </c>
    </row>
    <row r="114" spans="1:5" x14ac:dyDescent="0.3">
      <c r="A114" s="2">
        <v>113</v>
      </c>
      <c r="B114" s="2">
        <v>32</v>
      </c>
      <c r="C114" s="2">
        <v>171</v>
      </c>
      <c r="D114" s="2">
        <v>72</v>
      </c>
      <c r="E114" s="2">
        <v>1</v>
      </c>
    </row>
    <row r="115" spans="1:5" x14ac:dyDescent="0.3">
      <c r="A115" s="2">
        <v>114</v>
      </c>
      <c r="B115" s="2">
        <v>33</v>
      </c>
      <c r="C115" s="2">
        <v>176</v>
      </c>
      <c r="D115" s="2">
        <v>81</v>
      </c>
      <c r="E115" s="2">
        <v>1</v>
      </c>
    </row>
    <row r="116" spans="1:5" x14ac:dyDescent="0.3">
      <c r="A116" s="2">
        <v>115</v>
      </c>
      <c r="B116" s="2">
        <v>29</v>
      </c>
      <c r="C116" s="2">
        <v>167</v>
      </c>
      <c r="D116" s="2">
        <v>65</v>
      </c>
      <c r="E116" s="2">
        <v>0</v>
      </c>
    </row>
    <row r="117" spans="1:5" x14ac:dyDescent="0.3">
      <c r="A117" s="2">
        <v>116</v>
      </c>
      <c r="B117" s="2">
        <v>35</v>
      </c>
      <c r="C117" s="2">
        <v>180</v>
      </c>
      <c r="D117" s="2">
        <v>89</v>
      </c>
      <c r="E117" s="2">
        <v>3</v>
      </c>
    </row>
    <row r="118" spans="1:5" x14ac:dyDescent="0.3">
      <c r="A118" s="2">
        <v>117</v>
      </c>
      <c r="B118" s="2">
        <v>31</v>
      </c>
      <c r="C118" s="2">
        <v>173</v>
      </c>
      <c r="D118" s="2">
        <v>74</v>
      </c>
      <c r="E118" s="2">
        <v>1</v>
      </c>
    </row>
    <row r="119" spans="1:5" x14ac:dyDescent="0.3">
      <c r="A119" s="2">
        <v>118</v>
      </c>
      <c r="B119" s="2">
        <v>34</v>
      </c>
      <c r="C119" s="2">
        <v>178</v>
      </c>
      <c r="D119" s="2">
        <v>86</v>
      </c>
      <c r="E119" s="2">
        <v>2</v>
      </c>
    </row>
    <row r="120" spans="1:5" x14ac:dyDescent="0.3">
      <c r="A120" s="2">
        <v>119</v>
      </c>
      <c r="B120" s="2">
        <v>32</v>
      </c>
      <c r="C120" s="2">
        <v>170</v>
      </c>
      <c r="D120" s="2">
        <v>71</v>
      </c>
      <c r="E120" s="2">
        <v>1</v>
      </c>
    </row>
    <row r="121" spans="1:5" x14ac:dyDescent="0.3">
      <c r="A121" s="2">
        <v>120</v>
      </c>
      <c r="B121" s="2">
        <v>33</v>
      </c>
      <c r="C121" s="2">
        <v>175</v>
      </c>
      <c r="D121" s="2">
        <v>82</v>
      </c>
      <c r="E121" s="2">
        <v>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showGridLines="0" workbookViewId="0">
      <selection activeCell="L8" sqref="L8"/>
    </sheetView>
  </sheetViews>
  <sheetFormatPr defaultRowHeight="14.4" x14ac:dyDescent="0.3"/>
  <cols>
    <col min="1" max="1" width="18" customWidth="1"/>
    <col min="2" max="4" width="16" customWidth="1"/>
  </cols>
  <sheetData>
    <row r="1" spans="1:8" ht="25.95" customHeight="1" x14ac:dyDescent="0.3">
      <c r="A1" s="19" t="s">
        <v>5</v>
      </c>
      <c r="B1" s="12"/>
      <c r="C1" s="12"/>
      <c r="D1" s="12"/>
      <c r="E1" s="12"/>
      <c r="F1" s="12"/>
      <c r="G1" s="12"/>
      <c r="H1" s="12"/>
    </row>
    <row r="2" spans="1:8" x14ac:dyDescent="0.3">
      <c r="A2" s="8" t="s">
        <v>6</v>
      </c>
      <c r="B2" s="9"/>
      <c r="C2" s="9"/>
      <c r="D2" s="9"/>
      <c r="E2" s="9"/>
      <c r="F2" s="9"/>
      <c r="G2" s="9"/>
      <c r="H2" s="10"/>
    </row>
    <row r="3" spans="1:8" x14ac:dyDescent="0.3">
      <c r="A3" s="11"/>
      <c r="B3" s="12"/>
      <c r="C3" s="12"/>
      <c r="D3" s="12"/>
      <c r="E3" s="12"/>
      <c r="F3" s="12"/>
      <c r="G3" s="12"/>
      <c r="H3" s="13"/>
    </row>
    <row r="4" spans="1:8" ht="48.6" customHeight="1" x14ac:dyDescent="0.3">
      <c r="A4" s="14"/>
      <c r="B4" s="15"/>
      <c r="C4" s="15"/>
      <c r="D4" s="15"/>
      <c r="E4" s="15"/>
      <c r="F4" s="15"/>
      <c r="G4" s="15"/>
      <c r="H4" s="16"/>
    </row>
    <row r="6" spans="1:8" ht="31.8" customHeight="1" x14ac:dyDescent="0.3">
      <c r="A6" s="1" t="s">
        <v>7</v>
      </c>
      <c r="B6" s="1" t="s">
        <v>8</v>
      </c>
      <c r="C6" s="1" t="s">
        <v>9</v>
      </c>
      <c r="D6" s="1" t="s">
        <v>10</v>
      </c>
    </row>
    <row r="7" spans="1:8" x14ac:dyDescent="0.3">
      <c r="A7" s="3" t="s">
        <v>1</v>
      </c>
      <c r="B7" s="4">
        <f>MIN(Datos!B2:B121)</f>
        <v>19</v>
      </c>
      <c r="C7" s="4">
        <f>MAX(Datos!B2:B121)</f>
        <v>45</v>
      </c>
      <c r="D7" s="4">
        <f>C7-B7</f>
        <v>26</v>
      </c>
    </row>
    <row r="8" spans="1:8" x14ac:dyDescent="0.3">
      <c r="A8" s="3" t="s">
        <v>11</v>
      </c>
      <c r="B8" s="4">
        <f>MIN(Datos!C2:C121)</f>
        <v>158</v>
      </c>
      <c r="C8" s="4">
        <f>MAX(Datos!C2:C121)</f>
        <v>181</v>
      </c>
      <c r="D8" s="4">
        <f>C8-B8</f>
        <v>23</v>
      </c>
    </row>
    <row r="9" spans="1:8" x14ac:dyDescent="0.3">
      <c r="A9" s="3" t="s">
        <v>12</v>
      </c>
      <c r="B9" s="4">
        <f>MIN(Datos!D2:D121)</f>
        <v>52</v>
      </c>
      <c r="C9" s="4">
        <f>MAX(Datos!D2:D121)</f>
        <v>95</v>
      </c>
      <c r="D9" s="4">
        <f>C9-B9</f>
        <v>43</v>
      </c>
    </row>
    <row r="11" spans="1:8" ht="19.95" customHeight="1" x14ac:dyDescent="0.3">
      <c r="A11" s="17" t="s">
        <v>28</v>
      </c>
      <c r="B11" s="12"/>
      <c r="C11" s="12"/>
      <c r="D11" s="12"/>
      <c r="E11" s="12"/>
      <c r="F11" s="12"/>
      <c r="G11" s="12"/>
      <c r="H11" s="12"/>
    </row>
    <row r="12" spans="1:8" x14ac:dyDescent="0.3">
      <c r="A12" s="18" t="str">
        <f>"Tenemos los siguientes datos (n="&amp;ROWS(Datos!A2:A121)&amp;")."&amp;CHAR(10)&amp;CHAR(10)&amp;"Definimos la oscilación (rango) como R = Máximo − Mínimo."&amp;CHAR(10)&amp;"Lo anterior se puede escribir como:"&amp;CHAR(10)&amp;"• Edad: min="&amp;TEXT(B7,"0")&amp;", max="&amp;TEXT(C7,"0")&amp;", R="&amp;TEXT(D7,"0")&amp;" años."&amp;CHAR(10)&amp;"• Estatura: min="&amp;TEXT(B8,"0")&amp;", max="&amp;TEXT(C8,"0")&amp;", R="&amp;TEXT(D8,"0")&amp;" cm."&amp;CHAR(10)&amp;"• Peso: min="&amp;TEXT(B9,"0")&amp;", max="&amp;TEXT(C9,"0")&amp;", R="&amp;TEXT(D9,"0")&amp;" kg."&amp;CHAR(10)&amp;CHAR(10)&amp;"Ahora, sabemos que el rango es una medida de dispersión muy básica: resume la amplitud total del conjunto, pero depende solo de dos valores (mínimo y máximo), de modo que es sensible a extremos."&amp;CHAR(10)&amp;_xlfn._LONGTEXT("Finalmente, La variable con mayor oscilación absoluta es Peso (43kg), lo que sugiere que, dentro de la muestra, hay individuos muy livianos y otros bastante pesados. En contraste, la Estatura varía menos en términos de extremos (23cm), indicando que las a","lturas están más “acotadas”. La Edad cubre un tramo amplio (de 19 a 45), lo cual es coherente con una encuesta dirigida a adultos jóvenes y adultos. estos resultados sugieren que la variable con mayor amplitud absoluta es la que presenta el mayor rango, y"," que conviene complementar con medidas alrededor de la media (Punto 2) y con variabilidad relativa (Punto 3).")</f>
        <v>Tenemos los siguientes datos (n=120).
Definimos la oscilación (rango) como R = Máximo − Mínimo.
Lo anterior se puede escribir como:
• Edad: min=19, max=45, R=26 años.
• Estatura: min=158, max=181, R=23 cm.
• Peso: min=52, max=95, R=43 kg.
Ahora, sabemos que el rango es una medida de dispersión muy básica: resume la amplitud total del conjunto, pero depende solo de dos valores (mínimo y máximo), de modo que es sensible a extremos.
Finalmente, La variable con mayor oscilación absoluta es Peso (43kg), lo que sugiere que, dentro de la muestra, hay individuos muy livianos y otros bastante pesados. En contraste, la Estatura varía menos en términos de extremos (23cm), indicando que las alturas están más “acotadas”. La Edad cubre un tramo amplio (de 19 a 45), lo cual es coherente con una encuesta dirigida a adultos jóvenes y adultos. estos resultados sugieren que la variable con mayor amplitud absoluta es la que presenta el mayor rango, y que conviene complementar con medidas alrededor de la media (Punto 2) y con variabilidad relativa (Punto 3).</v>
      </c>
      <c r="B12" s="9"/>
      <c r="C12" s="9"/>
      <c r="D12" s="9"/>
      <c r="E12" s="9"/>
      <c r="F12" s="9"/>
      <c r="G12" s="9"/>
      <c r="H12" s="10"/>
    </row>
    <row r="13" spans="1:8" x14ac:dyDescent="0.3">
      <c r="A13" s="11"/>
      <c r="B13" s="12"/>
      <c r="C13" s="12"/>
      <c r="D13" s="12"/>
      <c r="E13" s="12"/>
      <c r="F13" s="12"/>
      <c r="G13" s="12"/>
      <c r="H13" s="13"/>
    </row>
    <row r="14" spans="1:8" x14ac:dyDescent="0.3">
      <c r="A14" s="11"/>
      <c r="B14" s="12"/>
      <c r="C14" s="12"/>
      <c r="D14" s="12"/>
      <c r="E14" s="12"/>
      <c r="F14" s="12"/>
      <c r="G14" s="12"/>
      <c r="H14" s="13"/>
    </row>
    <row r="15" spans="1:8" x14ac:dyDescent="0.3">
      <c r="A15" s="11"/>
      <c r="B15" s="12"/>
      <c r="C15" s="12"/>
      <c r="D15" s="12"/>
      <c r="E15" s="12"/>
      <c r="F15" s="12"/>
      <c r="G15" s="12"/>
      <c r="H15" s="13"/>
    </row>
    <row r="16" spans="1:8" x14ac:dyDescent="0.3">
      <c r="A16" s="11"/>
      <c r="B16" s="12"/>
      <c r="C16" s="12"/>
      <c r="D16" s="12"/>
      <c r="E16" s="12"/>
      <c r="F16" s="12"/>
      <c r="G16" s="12"/>
      <c r="H16" s="13"/>
    </row>
    <row r="17" spans="1:8" x14ac:dyDescent="0.3">
      <c r="A17" s="11"/>
      <c r="B17" s="12"/>
      <c r="C17" s="12"/>
      <c r="D17" s="12"/>
      <c r="E17" s="12"/>
      <c r="F17" s="12"/>
      <c r="G17" s="12"/>
      <c r="H17" s="13"/>
    </row>
    <row r="18" spans="1:8" x14ac:dyDescent="0.3">
      <c r="A18" s="11"/>
      <c r="B18" s="12"/>
      <c r="C18" s="12"/>
      <c r="D18" s="12"/>
      <c r="E18" s="12"/>
      <c r="F18" s="12"/>
      <c r="G18" s="12"/>
      <c r="H18" s="13"/>
    </row>
    <row r="19" spans="1:8" ht="138.6" customHeight="1" x14ac:dyDescent="0.3">
      <c r="A19" s="14"/>
      <c r="B19" s="15"/>
      <c r="C19" s="15"/>
      <c r="D19" s="15"/>
      <c r="E19" s="15"/>
      <c r="F19" s="15"/>
      <c r="G19" s="15"/>
      <c r="H19" s="16"/>
    </row>
  </sheetData>
  <mergeCells count="4">
    <mergeCell ref="A2:H4"/>
    <mergeCell ref="A11:H11"/>
    <mergeCell ref="A12:H19"/>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showGridLines="0" workbookViewId="0">
      <selection activeCell="A12" sqref="A12:H19"/>
    </sheetView>
  </sheetViews>
  <sheetFormatPr defaultRowHeight="14.4" x14ac:dyDescent="0.3"/>
  <cols>
    <col min="1" max="1" width="18" customWidth="1"/>
    <col min="2" max="4" width="16" customWidth="1"/>
  </cols>
  <sheetData>
    <row r="1" spans="1:8" ht="25.95" customHeight="1" x14ac:dyDescent="0.3">
      <c r="A1" s="19" t="s">
        <v>13</v>
      </c>
      <c r="B1" s="12"/>
      <c r="C1" s="12"/>
      <c r="D1" s="12"/>
      <c r="E1" s="12"/>
      <c r="F1" s="12"/>
      <c r="G1" s="12"/>
      <c r="H1" s="12"/>
    </row>
    <row r="2" spans="1:8" x14ac:dyDescent="0.3">
      <c r="A2" s="8" t="s">
        <v>14</v>
      </c>
      <c r="B2" s="9"/>
      <c r="C2" s="9"/>
      <c r="D2" s="9"/>
      <c r="E2" s="9"/>
      <c r="F2" s="9"/>
      <c r="G2" s="9"/>
      <c r="H2" s="10"/>
    </row>
    <row r="3" spans="1:8" x14ac:dyDescent="0.3">
      <c r="A3" s="11"/>
      <c r="B3" s="12"/>
      <c r="C3" s="12"/>
      <c r="D3" s="12"/>
      <c r="E3" s="12"/>
      <c r="F3" s="12"/>
      <c r="G3" s="12"/>
      <c r="H3" s="13"/>
    </row>
    <row r="4" spans="1:8" ht="76.8" customHeight="1" x14ac:dyDescent="0.3">
      <c r="A4" s="14"/>
      <c r="B4" s="15"/>
      <c r="C4" s="15"/>
      <c r="D4" s="15"/>
      <c r="E4" s="15"/>
      <c r="F4" s="15"/>
      <c r="G4" s="15"/>
      <c r="H4" s="16"/>
    </row>
    <row r="6" spans="1:8" ht="19.95" customHeight="1" x14ac:dyDescent="0.3">
      <c r="A6" s="1" t="s">
        <v>7</v>
      </c>
      <c r="B6" s="1" t="s">
        <v>15</v>
      </c>
      <c r="C6" s="1" t="s">
        <v>16</v>
      </c>
      <c r="D6" s="1" t="s">
        <v>17</v>
      </c>
    </row>
    <row r="7" spans="1:8" x14ac:dyDescent="0.3">
      <c r="A7" s="3" t="s">
        <v>1</v>
      </c>
      <c r="B7" s="5">
        <f>AVERAGE(Datos!B2:B121)</f>
        <v>30.725000000000001</v>
      </c>
      <c r="C7" s="5">
        <f>AVEDEV(Datos!B2:B121)</f>
        <v>5.3491666666666626</v>
      </c>
      <c r="D7" s="5">
        <f>_xlfn.STDEV.S(Datos!B2:B121)</f>
        <v>6.3997931951881455</v>
      </c>
    </row>
    <row r="8" spans="1:8" x14ac:dyDescent="0.3">
      <c r="A8" s="3" t="s">
        <v>11</v>
      </c>
      <c r="B8" s="5">
        <f>AVERAGE(Datos!C2:C121)</f>
        <v>171.19166666666666</v>
      </c>
      <c r="C8" s="5">
        <f>AVEDEV(Datos!C2:C121)</f>
        <v>4.4718055555555569</v>
      </c>
      <c r="D8" s="5">
        <f>_xlfn.STDEV.S(Datos!C2:C121)</f>
        <v>5.5538552486763013</v>
      </c>
    </row>
    <row r="9" spans="1:8" x14ac:dyDescent="0.3">
      <c r="A9" s="3" t="s">
        <v>12</v>
      </c>
      <c r="B9" s="5">
        <f>AVERAGE(Datos!D2:D121)</f>
        <v>73.11666666666666</v>
      </c>
      <c r="C9" s="5">
        <f>AVEDEV(Datos!D2:D121)</f>
        <v>8.9647222222222247</v>
      </c>
      <c r="D9" s="5">
        <f>_xlfn.STDEV.S(Datos!D2:D121)</f>
        <v>10.807858433638408</v>
      </c>
    </row>
    <row r="11" spans="1:8" ht="19.95" customHeight="1" x14ac:dyDescent="0.3">
      <c r="A11" s="17" t="s">
        <v>28</v>
      </c>
      <c r="B11" s="12"/>
      <c r="C11" s="12"/>
      <c r="D11" s="12"/>
      <c r="E11" s="12"/>
      <c r="F11" s="12"/>
      <c r="G11" s="12"/>
      <c r="H11" s="12"/>
    </row>
    <row r="12" spans="1:8" x14ac:dyDescent="0.3">
      <c r="A12" s="18" t="str">
        <f>"Tenemos los siguientes datos (n="&amp;ROWS(Datos!A2:A121)&amp;")."&amp;CHAR(10)&amp;CHAR(10)&amp;"Definimos: (i) Desviación media DM = promedio de |x_i − x̄| y (ii) desviación estándar muestral s."&amp;CHAR(10)&amp;"Lo anterior se puede escribir como (redondeado a 2 decimales):"&amp;CHAR(10)&amp;"• Edad: x̄="&amp;TEXT(B7,"0.00")&amp;", DM="&amp;TEXT(C7,"0.00")&amp;", s="&amp;TEXT(D7,"0.00")&amp;"."&amp;CHAR(10)&amp;"• Estatura: x̄="&amp;TEXT(B8,"0.00")&amp;", DM="&amp;TEXT(C8,"0.00")&amp;", s="&amp;TEXT(D8,"0.00")&amp;"."&amp;CHAR(10)&amp;"• Peso: x̄="&amp;TEXT(B9,"0.00")&amp;", DM="&amp;TEXT(C9,"0.00")&amp;", s="&amp;TEXT(D9,"0.00")&amp;"."&amp;CHAR(10)&amp;CHAR(10)&amp;"Ahora, sabemos que la DM nos da una lectura intuitiva del alejamiento típico al centro, mientras que s es la medida estándar para análisis estadístico y modelación."&amp;CHAR(10)&amp;_xlfn._LONGTEXT("Finalmente, podemos observar que en promedio, una edad se separa del promedio en ~5.35 años; una estatura se separa ~4.47 cm; y un peso se separa ~8.97 kg. Esto confirma lo que ya insinuaba el rango: peso presenta mayor variabilidad típica que estatura. P","or otro lado, la desviación estándar aporta potencia analítica y estandarización para métodos estadísticos; además, reacciona más a valores relativamente extremos. En estos datos, ambas coinciden en el diagnóstico global: peso es lo más variable, estatura"," lo más estable, y edad queda en un punto intermedio.")</f>
        <v>Tenemos los siguientes datos (n=120).
Definimos: (i) Desviación media DM = promedio de |x_i − x̄| y (ii) desviación estándar muestral s.
Lo anterior se puede escribir como (redondeado a 2 decimales):
• Edad: x̄=30.73, DM=5.35, s=6.40.
• Estatura: x̄=171.19, DM=4.47, s=5.55.
• Peso: x̄=73.12, DM=8.96, s=10.81.
Ahora, sabemos que la DM nos da una lectura intuitiva del alejamiento típico al centro, mientras que s es la medida estándar para análisis estadístico y modelación.
Finalmente, podemos observar que en promedio, una edad se separa del promedio en ~5.35 años; una estatura se separa ~4.47 cm; y un peso se separa ~8.97 kg. Esto confirma lo que ya insinuaba el rango: peso presenta mayor variabilidad típica que estatura. Por otro lado, la desviación estándar aporta potencia analítica y estandarización para métodos estadísticos; además, reacciona más a valores relativamente extremos. En estos datos, ambas coinciden en el diagnóstico global: peso es lo más variable, estatura lo más estable, y edad queda en un punto intermedio.</v>
      </c>
      <c r="B12" s="9"/>
      <c r="C12" s="9"/>
      <c r="D12" s="9"/>
      <c r="E12" s="9"/>
      <c r="F12" s="9"/>
      <c r="G12" s="9"/>
      <c r="H12" s="10"/>
    </row>
    <row r="13" spans="1:8" x14ac:dyDescent="0.3">
      <c r="A13" s="11"/>
      <c r="B13" s="12"/>
      <c r="C13" s="12"/>
      <c r="D13" s="12"/>
      <c r="E13" s="12"/>
      <c r="F13" s="12"/>
      <c r="G13" s="12"/>
      <c r="H13" s="13"/>
    </row>
    <row r="14" spans="1:8" x14ac:dyDescent="0.3">
      <c r="A14" s="11"/>
      <c r="B14" s="12"/>
      <c r="C14" s="12"/>
      <c r="D14" s="12"/>
      <c r="E14" s="12"/>
      <c r="F14" s="12"/>
      <c r="G14" s="12"/>
      <c r="H14" s="13"/>
    </row>
    <row r="15" spans="1:8" x14ac:dyDescent="0.3">
      <c r="A15" s="11"/>
      <c r="B15" s="12"/>
      <c r="C15" s="12"/>
      <c r="D15" s="12"/>
      <c r="E15" s="12"/>
      <c r="F15" s="12"/>
      <c r="G15" s="12"/>
      <c r="H15" s="13"/>
    </row>
    <row r="16" spans="1:8" x14ac:dyDescent="0.3">
      <c r="A16" s="11"/>
      <c r="B16" s="12"/>
      <c r="C16" s="12"/>
      <c r="D16" s="12"/>
      <c r="E16" s="12"/>
      <c r="F16" s="12"/>
      <c r="G16" s="12"/>
      <c r="H16" s="13"/>
    </row>
    <row r="17" spans="1:8" x14ac:dyDescent="0.3">
      <c r="A17" s="11"/>
      <c r="B17" s="12"/>
      <c r="C17" s="12"/>
      <c r="D17" s="12"/>
      <c r="E17" s="12"/>
      <c r="F17" s="12"/>
      <c r="G17" s="12"/>
      <c r="H17" s="13"/>
    </row>
    <row r="18" spans="1:8" x14ac:dyDescent="0.3">
      <c r="A18" s="11"/>
      <c r="B18" s="12"/>
      <c r="C18" s="12"/>
      <c r="D18" s="12"/>
      <c r="E18" s="12"/>
      <c r="F18" s="12"/>
      <c r="G18" s="12"/>
      <c r="H18" s="13"/>
    </row>
    <row r="19" spans="1:8" ht="136.19999999999999" customHeight="1" x14ac:dyDescent="0.3">
      <c r="A19" s="14"/>
      <c r="B19" s="15"/>
      <c r="C19" s="15"/>
      <c r="D19" s="15"/>
      <c r="E19" s="15"/>
      <c r="F19" s="15"/>
      <c r="G19" s="15"/>
      <c r="H19" s="16"/>
    </row>
  </sheetData>
  <mergeCells count="4">
    <mergeCell ref="A2:H4"/>
    <mergeCell ref="A11:H11"/>
    <mergeCell ref="A12:H19"/>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
  <sheetViews>
    <sheetView showGridLines="0" workbookViewId="0">
      <selection activeCell="A2" sqref="A2:H4"/>
    </sheetView>
  </sheetViews>
  <sheetFormatPr defaultRowHeight="14.4" x14ac:dyDescent="0.3"/>
  <cols>
    <col min="1" max="1" width="18" customWidth="1"/>
    <col min="2" max="4" width="16" customWidth="1"/>
  </cols>
  <sheetData>
    <row r="1" spans="1:8" ht="25.95" customHeight="1" x14ac:dyDescent="0.3">
      <c r="A1" s="19" t="s">
        <v>18</v>
      </c>
      <c r="B1" s="12"/>
      <c r="C1" s="12"/>
      <c r="D1" s="12"/>
      <c r="E1" s="12"/>
      <c r="F1" s="12"/>
      <c r="G1" s="12"/>
      <c r="H1" s="12"/>
    </row>
    <row r="2" spans="1:8" x14ac:dyDescent="0.3">
      <c r="A2" s="8" t="s">
        <v>19</v>
      </c>
      <c r="B2" s="9"/>
      <c r="C2" s="9"/>
      <c r="D2" s="9"/>
      <c r="E2" s="9"/>
      <c r="F2" s="9"/>
      <c r="G2" s="9"/>
      <c r="H2" s="10"/>
    </row>
    <row r="3" spans="1:8" x14ac:dyDescent="0.3">
      <c r="A3" s="11"/>
      <c r="B3" s="12"/>
      <c r="C3" s="12"/>
      <c r="D3" s="12"/>
      <c r="E3" s="12"/>
      <c r="F3" s="12"/>
      <c r="G3" s="12"/>
      <c r="H3" s="13"/>
    </row>
    <row r="4" spans="1:8" ht="51.6" customHeight="1" x14ac:dyDescent="0.3">
      <c r="A4" s="14"/>
      <c r="B4" s="15"/>
      <c r="C4" s="15"/>
      <c r="D4" s="15"/>
      <c r="E4" s="15"/>
      <c r="F4" s="15"/>
      <c r="G4" s="15"/>
      <c r="H4" s="16"/>
    </row>
    <row r="6" spans="1:8" ht="19.95" customHeight="1" x14ac:dyDescent="0.3">
      <c r="A6" s="1" t="s">
        <v>7</v>
      </c>
      <c r="B6" s="1" t="s">
        <v>15</v>
      </c>
      <c r="C6" s="1" t="s">
        <v>17</v>
      </c>
      <c r="D6" s="1" t="s">
        <v>20</v>
      </c>
    </row>
    <row r="7" spans="1:8" x14ac:dyDescent="0.3">
      <c r="A7" s="3" t="s">
        <v>1</v>
      </c>
      <c r="B7" s="5">
        <f>P2_Desviacion!B7</f>
        <v>30.725000000000001</v>
      </c>
      <c r="C7" s="5">
        <f>P2_Desviacion!D7</f>
        <v>6.3997931951881455</v>
      </c>
      <c r="D7" s="5">
        <f>(C7/B7)*100</f>
        <v>20.829269959928869</v>
      </c>
    </row>
    <row r="8" spans="1:8" x14ac:dyDescent="0.3">
      <c r="A8" s="3" t="s">
        <v>11</v>
      </c>
      <c r="B8" s="5">
        <f>P2_Desviacion!B8</f>
        <v>171.19166666666666</v>
      </c>
      <c r="C8" s="5">
        <f>P2_Desviacion!D8</f>
        <v>5.5538552486763013</v>
      </c>
      <c r="D8" s="5">
        <f>(C8/B8)*100</f>
        <v>3.2442322437869646</v>
      </c>
    </row>
    <row r="9" spans="1:8" x14ac:dyDescent="0.3">
      <c r="A9" s="3" t="s">
        <v>12</v>
      </c>
      <c r="B9" s="5">
        <f>P2_Desviacion!B9</f>
        <v>73.11666666666666</v>
      </c>
      <c r="C9" s="5">
        <f>P2_Desviacion!D9</f>
        <v>10.807858433638408</v>
      </c>
      <c r="D9" s="5">
        <f>(C9/B9)*100</f>
        <v>14.781661865017201</v>
      </c>
    </row>
    <row r="11" spans="1:8" ht="19.95" customHeight="1" x14ac:dyDescent="0.3">
      <c r="A11" s="17" t="s">
        <v>28</v>
      </c>
      <c r="B11" s="12"/>
      <c r="C11" s="12"/>
      <c r="D11" s="12"/>
      <c r="E11" s="12"/>
      <c r="F11" s="12"/>
      <c r="G11" s="12"/>
      <c r="H11" s="12"/>
    </row>
    <row r="12" spans="1:8" x14ac:dyDescent="0.3">
      <c r="A12" s="18" t="str">
        <f>"Tenemos los siguientes datos (n="&amp;ROWS(Datos!A2:A121)&amp;")."&amp;CHAR(10)&amp;CHAR(10)&amp;"Definimos el coeficiente de variación como CV = (s/x̄)×100%, lo cual permite comparar variabilidad relativa entre variables con unidades distintas."&amp;CHAR(10)&amp;"Lo anterior se puede escribir como:"&amp;CHAR(10)&amp;"• Edad: CV="&amp;TEXT(D7,"0.00")&amp;"%."&amp;CHAR(10)&amp;"• Estatura: CV="&amp;TEXT(D8,"0.00")&amp;"%."&amp;CHAR(10)&amp;"• Peso: CV="&amp;TEXT(D9,"0.00")&amp;"%."&amp;CHAR(10)&amp;CHAR(10)&amp;_xlfn._LONGTEXT("Lo anterior se puede ver como: Dispersión relativa: qué porcentaje del promedio representa la desviación estándar.
Ahora, sabemos que el CV es crucial cuando se comparan variables en escalas distintas (años, cm, kg), porque convierte la dispersión a una ","escala sin unidades y permite comparar variabilidad proporcional. Así pues, En términos proporcionales, la Edad resulta la más variable (~20.8%), aunque su desviación estándar absoluta (6.4) no se vea tan grande como la de peso. Esto ocurre porque el prom","edio de edad (~30.7) es mucho menor que el promedio de peso (~73.1), así que una desviación de 6.4 años representa una fracción más alta de su media. Por su parte, Estatura es claramente la más homogénea (~3.24%): aunque su s es ~5.55 cm, esa variación es"," pequeña frente a un promedio ~171 cm.")</f>
        <v>Tenemos los siguientes datos (n=120).
Definimos el coeficiente de variación como CV = (s/x̄)×100%, lo cual permite comparar variabilidad relativa entre variables con unidades distintas.
Lo anterior se puede escribir como:
• Edad: CV=20.83%.
• Estatura: CV=3.24%.
• Peso: CV=14.78%.
Lo anterior se puede ver como: Dispersión relativa: qué porcentaje del promedio representa la desviación estándar.
Ahora, sabemos que el CV es crucial cuando se comparan variables en escalas distintas (años, cm, kg), porque convierte la dispersión a una escala sin unidades y permite comparar variabilidad proporcional. Así pues, En términos proporcionales, la Edad resulta la más variable (~20.8%), aunque su desviación estándar absoluta (6.4) no se vea tan grande como la de peso. Esto ocurre porque el promedio de edad (~30.7) es mucho menor que el promedio de peso (~73.1), así que una desviación de 6.4 años representa una fracción más alta de su media. Por su parte, Estatura es claramente la más homogénea (~3.24%): aunque su s es ~5.55 cm, esa variación es pequeña frente a un promedio ~171 cm.</v>
      </c>
      <c r="B12" s="9"/>
      <c r="C12" s="9"/>
      <c r="D12" s="9"/>
      <c r="E12" s="9"/>
      <c r="F12" s="9"/>
      <c r="G12" s="9"/>
      <c r="H12" s="10"/>
    </row>
    <row r="13" spans="1:8" x14ac:dyDescent="0.3">
      <c r="A13" s="11"/>
      <c r="B13" s="12"/>
      <c r="C13" s="12"/>
      <c r="D13" s="12"/>
      <c r="E13" s="12"/>
      <c r="F13" s="12"/>
      <c r="G13" s="12"/>
      <c r="H13" s="13"/>
    </row>
    <row r="14" spans="1:8" x14ac:dyDescent="0.3">
      <c r="A14" s="11"/>
      <c r="B14" s="12"/>
      <c r="C14" s="12"/>
      <c r="D14" s="12"/>
      <c r="E14" s="12"/>
      <c r="F14" s="12"/>
      <c r="G14" s="12"/>
      <c r="H14" s="13"/>
    </row>
    <row r="15" spans="1:8" x14ac:dyDescent="0.3">
      <c r="A15" s="11"/>
      <c r="B15" s="12"/>
      <c r="C15" s="12"/>
      <c r="D15" s="12"/>
      <c r="E15" s="12"/>
      <c r="F15" s="12"/>
      <c r="G15" s="12"/>
      <c r="H15" s="13"/>
    </row>
    <row r="16" spans="1:8" x14ac:dyDescent="0.3">
      <c r="A16" s="11"/>
      <c r="B16" s="12"/>
      <c r="C16" s="12"/>
      <c r="D16" s="12"/>
      <c r="E16" s="12"/>
      <c r="F16" s="12"/>
      <c r="G16" s="12"/>
      <c r="H16" s="13"/>
    </row>
    <row r="17" spans="1:8" x14ac:dyDescent="0.3">
      <c r="A17" s="11"/>
      <c r="B17" s="12"/>
      <c r="C17" s="12"/>
      <c r="D17" s="12"/>
      <c r="E17" s="12"/>
      <c r="F17" s="12"/>
      <c r="G17" s="12"/>
      <c r="H17" s="13"/>
    </row>
    <row r="18" spans="1:8" x14ac:dyDescent="0.3">
      <c r="A18" s="11"/>
      <c r="B18" s="12"/>
      <c r="C18" s="12"/>
      <c r="D18" s="12"/>
      <c r="E18" s="12"/>
      <c r="F18" s="12"/>
      <c r="G18" s="12"/>
      <c r="H18" s="13"/>
    </row>
    <row r="19" spans="1:8" ht="164.4" customHeight="1" x14ac:dyDescent="0.3">
      <c r="A19" s="14"/>
      <c r="B19" s="15"/>
      <c r="C19" s="15"/>
      <c r="D19" s="15"/>
      <c r="E19" s="15"/>
      <c r="F19" s="15"/>
      <c r="G19" s="15"/>
      <c r="H19" s="16"/>
    </row>
  </sheetData>
  <mergeCells count="4">
    <mergeCell ref="A2:H4"/>
    <mergeCell ref="A11:H11"/>
    <mergeCell ref="A12:H19"/>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workbookViewId="0">
      <selection activeCell="A2" sqref="A2:H4"/>
    </sheetView>
  </sheetViews>
  <sheetFormatPr defaultRowHeight="14.4" x14ac:dyDescent="0.3"/>
  <cols>
    <col min="1" max="1" width="18" customWidth="1"/>
    <col min="2" max="2" width="16" customWidth="1"/>
    <col min="3" max="3" width="34" customWidth="1"/>
  </cols>
  <sheetData>
    <row r="1" spans="1:8" ht="25.95" customHeight="1" x14ac:dyDescent="0.3">
      <c r="A1" s="19" t="s">
        <v>21</v>
      </c>
      <c r="B1" s="12"/>
      <c r="C1" s="12"/>
      <c r="D1" s="12"/>
      <c r="E1" s="12"/>
      <c r="F1" s="12"/>
      <c r="G1" s="12"/>
      <c r="H1" s="12"/>
    </row>
    <row r="2" spans="1:8" x14ac:dyDescent="0.3">
      <c r="A2" s="8" t="s">
        <v>22</v>
      </c>
      <c r="B2" s="9"/>
      <c r="C2" s="9"/>
      <c r="D2" s="9"/>
      <c r="E2" s="9"/>
      <c r="F2" s="9"/>
      <c r="G2" s="9"/>
      <c r="H2" s="10"/>
    </row>
    <row r="3" spans="1:8" x14ac:dyDescent="0.3">
      <c r="A3" s="11"/>
      <c r="B3" s="12"/>
      <c r="C3" s="12"/>
      <c r="D3" s="12"/>
      <c r="E3" s="12"/>
      <c r="F3" s="12"/>
      <c r="G3" s="12"/>
      <c r="H3" s="13"/>
    </row>
    <row r="4" spans="1:8" ht="53.4" customHeight="1" x14ac:dyDescent="0.3">
      <c r="A4" s="14"/>
      <c r="B4" s="15"/>
      <c r="C4" s="15"/>
      <c r="D4" s="15"/>
      <c r="E4" s="15"/>
      <c r="F4" s="15"/>
      <c r="G4" s="15"/>
      <c r="H4" s="16"/>
    </row>
    <row r="6" spans="1:8" ht="19.95" customHeight="1" x14ac:dyDescent="0.3">
      <c r="A6" s="1" t="s">
        <v>7</v>
      </c>
      <c r="B6" s="1" t="s">
        <v>23</v>
      </c>
      <c r="C6" s="1" t="s">
        <v>24</v>
      </c>
    </row>
    <row r="7" spans="1:8" x14ac:dyDescent="0.3">
      <c r="A7" s="3" t="s">
        <v>1</v>
      </c>
      <c r="B7" s="6">
        <f>SKEW(Datos!B2:B121)</f>
        <v>0.21969321372818196</v>
      </c>
      <c r="C7" s="7" t="str">
        <f>IF(B7&gt;0,"Asimetría positiva (cola derecha)",IF(B7&lt;0,"Asimetría negativa (cola izquierda)","Aproximadamente simétrica"))</f>
        <v>Asimetría positiva (cola derecha)</v>
      </c>
    </row>
    <row r="8" spans="1:8" x14ac:dyDescent="0.3">
      <c r="A8" s="3" t="s">
        <v>11</v>
      </c>
      <c r="B8" s="6">
        <f>SKEW(Datos!C2:C121)</f>
        <v>-0.51513259360275121</v>
      </c>
      <c r="C8" s="7" t="str">
        <f>IF(B8&gt;0,"Asimetría positiva (cola derecha)",IF(B8&lt;0,"Asimetría negativa (cola izquierda)","Aproximadamente simétrica"))</f>
        <v>Asimetría negativa (cola izquierda)</v>
      </c>
    </row>
    <row r="9" spans="1:8" x14ac:dyDescent="0.3">
      <c r="A9" s="3" t="s">
        <v>12</v>
      </c>
      <c r="B9" s="6">
        <f>SKEW(Datos!D2:D121)</f>
        <v>-0.20951373290894307</v>
      </c>
      <c r="C9" s="7" t="str">
        <f>IF(B9&gt;0,"Asimetría positiva (cola derecha)",IF(B9&lt;0,"Asimetría negativa (cola izquierda)","Aproximadamente simétrica"))</f>
        <v>Asimetría negativa (cola izquierda)</v>
      </c>
    </row>
    <row r="11" spans="1:8" ht="19.95" customHeight="1" x14ac:dyDescent="0.3">
      <c r="A11" s="17" t="s">
        <v>28</v>
      </c>
      <c r="B11" s="12"/>
      <c r="C11" s="12"/>
      <c r="D11" s="12"/>
      <c r="E11" s="12"/>
      <c r="F11" s="12"/>
      <c r="G11" s="12"/>
      <c r="H11" s="12"/>
    </row>
    <row r="12" spans="1:8" x14ac:dyDescent="0.3">
      <c r="A12" s="18" t="str">
        <f>"Tenemos los siguientes datos (n="&amp;ROWS(Datos!A2:A121)&amp;")."&amp;CHAR(10)&amp;CHAR(10)&amp;"Definimos la asimetría (skewness) como una medida de deformación: su signo indica hacia dónde se extiende la cola."&amp;CHAR(10)&amp;"Lo anterior se puede escribir como:"&amp;CHAR(10)&amp;"• Edad: SKEW="&amp;TEXT(B7,"0.000")&amp;" → "&amp;C7&amp;"."&amp;CHAR(10)&amp;"• Estatura: SKEW="&amp;TEXT(B8,"0.000")&amp;" → "&amp;C8&amp;"."&amp;CHAR(10)&amp;"• Peso: SKEW="&amp;TEXT(B9,"0.000")&amp;" → "&amp;C9&amp;"."&amp;CHAR(10)&amp;CHAR(10)&amp;_xlfn._LONGTEXT("Ahora, para analizar la deformación y asimetría de los datos se emplea el coeficiente de asimetría basado en momentos (Fisher–Pearson). La teoría a usar nos dice que valores cercanos a 0 sugieren simetría, mientras que valores positivos/negativos sugieren"," sesgo. También se puede entender este valor como una medida que evalúa si la distribución es simétrica alrededor de la media o si presenta colas más largas hacia uno de los extremos. Su implementación en Excel es inmediato con la fórmula SKEW")&amp;CHAR(10)&amp;_xlfn._LONGTEXT("Así las cosas, la variable Edad presenta una asimetría positiva leve, lo que indica una ligera concentración de valores hacia edades mayores, coherente con la presencia de individuos cercanos al límite superior del rango considerado. En el caso de la Esta","tura, el coeficiente negativo sugiere una asimetría moderada hacia la izquierda, lo que implica una mayor presencia relativa de valores por debajo de la media. Por su parte, el Peso muestra una asimetría negativa leve, lo que indica una distribución relat","ivamente equilibrada, con una ligera inclinación hacia valores inferiores al promedio.
En conclusión, el uso del coeficiente de asimetría de Fisher–Pearson permite identificar de manera objetiva la forma de las distribuciones, complementando el análisis ","previo de dispersión y proporcionando una descripción más completa del comportamiento de los datos.")</f>
        <v>Tenemos los siguientes datos (n=120).
Definimos la asimetría (skewness) como una medida de deformación: su signo indica hacia dónde se extiende la cola.
Lo anterior se puede escribir como:
• Edad: SKEW=0.220 → Asimetría positiva (cola derecha).
• Estatura: SKEW=-0.515 → Asimetría negativa (cola izquierda).
• Peso: SKEW=-0.210 → Asimetría negativa (cola izquierda).
Ahora, para analizar la deformación y asimetría de los datos se emplea el coeficiente de asimetría basado en momentos (Fisher–Pearson). La teoría a usar nos dice que valores cercanos a 0 sugieren simetría, mientras que valores positivos/negativos sugieren sesgo. También se puede entender este valor como una medida que evalúa si la distribución es simétrica alrededor de la media o si presenta colas más largas hacia uno de los extremos. Su implementación en Excel es inmediato con la fórmula SKEW
Así las cosas, la variable Edad presenta una asimetría positiva leve, lo que indica una ligera concentración de valores hacia edades mayores, coherente con la presencia de individuos cercanos al límite superior del rango considerado. En el caso de la Estatura, el coeficiente negativo sugiere una asimetría moderada hacia la izquierda, lo que implica una mayor presencia relativa de valores por debajo de la media. Por su parte, el Peso muestra una asimetría negativa leve, lo que indica una distribución relativamente equilibrada, con una ligera inclinación hacia valores inferiores al promedio.
En conclusión, el uso del coeficiente de asimetría de Fisher–Pearson permite identificar de manera objetiva la forma de las distribuciones, complementando el análisis previo de dispersión y proporcionando una descripción más completa del comportamiento de los datos.</v>
      </c>
      <c r="B12" s="9"/>
      <c r="C12" s="9"/>
      <c r="D12" s="9"/>
      <c r="E12" s="9"/>
      <c r="F12" s="9"/>
      <c r="G12" s="9"/>
      <c r="H12" s="10"/>
    </row>
    <row r="13" spans="1:8" x14ac:dyDescent="0.3">
      <c r="A13" s="11"/>
      <c r="B13" s="12"/>
      <c r="C13" s="12"/>
      <c r="D13" s="12"/>
      <c r="E13" s="12"/>
      <c r="F13" s="12"/>
      <c r="G13" s="12"/>
      <c r="H13" s="13"/>
    </row>
    <row r="14" spans="1:8" x14ac:dyDescent="0.3">
      <c r="A14" s="11"/>
      <c r="B14" s="12"/>
      <c r="C14" s="12"/>
      <c r="D14" s="12"/>
      <c r="E14" s="12"/>
      <c r="F14" s="12"/>
      <c r="G14" s="12"/>
      <c r="H14" s="13"/>
    </row>
    <row r="15" spans="1:8" x14ac:dyDescent="0.3">
      <c r="A15" s="11"/>
      <c r="B15" s="12"/>
      <c r="C15" s="12"/>
      <c r="D15" s="12"/>
      <c r="E15" s="12"/>
      <c r="F15" s="12"/>
      <c r="G15" s="12"/>
      <c r="H15" s="13"/>
    </row>
    <row r="16" spans="1:8" x14ac:dyDescent="0.3">
      <c r="A16" s="11"/>
      <c r="B16" s="12"/>
      <c r="C16" s="12"/>
      <c r="D16" s="12"/>
      <c r="E16" s="12"/>
      <c r="F16" s="12"/>
      <c r="G16" s="12"/>
      <c r="H16" s="13"/>
    </row>
    <row r="17" spans="1:8" x14ac:dyDescent="0.3">
      <c r="A17" s="11"/>
      <c r="B17" s="12"/>
      <c r="C17" s="12"/>
      <c r="D17" s="12"/>
      <c r="E17" s="12"/>
      <c r="F17" s="12"/>
      <c r="G17" s="12"/>
      <c r="H17" s="13"/>
    </row>
    <row r="18" spans="1:8" x14ac:dyDescent="0.3">
      <c r="A18" s="11"/>
      <c r="B18" s="12"/>
      <c r="C18" s="12"/>
      <c r="D18" s="12"/>
      <c r="E18" s="12"/>
      <c r="F18" s="12"/>
      <c r="G18" s="12"/>
      <c r="H18" s="13"/>
    </row>
    <row r="19" spans="1:8" ht="207" customHeight="1" x14ac:dyDescent="0.3">
      <c r="A19" s="14"/>
      <c r="B19" s="15"/>
      <c r="C19" s="15"/>
      <c r="D19" s="15"/>
      <c r="E19" s="15"/>
      <c r="F19" s="15"/>
      <c r="G19" s="15"/>
      <c r="H19" s="16"/>
    </row>
  </sheetData>
  <mergeCells count="4">
    <mergeCell ref="A2:H4"/>
    <mergeCell ref="A11:H11"/>
    <mergeCell ref="A12:H19"/>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
  <sheetViews>
    <sheetView showGridLines="0" tabSelected="1" topLeftCell="A17" workbookViewId="0">
      <selection activeCell="A2" sqref="A2:H4"/>
    </sheetView>
  </sheetViews>
  <sheetFormatPr defaultRowHeight="14.4" x14ac:dyDescent="0.3"/>
  <cols>
    <col min="1" max="1" width="18" customWidth="1"/>
    <col min="2" max="2" width="16" customWidth="1"/>
    <col min="3" max="3" width="24" customWidth="1"/>
  </cols>
  <sheetData>
    <row r="1" spans="1:8" ht="25.95" customHeight="1" x14ac:dyDescent="0.3">
      <c r="A1" s="19" t="s">
        <v>25</v>
      </c>
      <c r="B1" s="12"/>
      <c r="C1" s="12"/>
      <c r="D1" s="12"/>
      <c r="E1" s="12"/>
      <c r="F1" s="12"/>
      <c r="G1" s="12"/>
      <c r="H1" s="12"/>
    </row>
    <row r="2" spans="1:8" x14ac:dyDescent="0.3">
      <c r="A2" s="8" t="s">
        <v>26</v>
      </c>
      <c r="B2" s="9"/>
      <c r="C2" s="9"/>
      <c r="D2" s="9"/>
      <c r="E2" s="9"/>
      <c r="F2" s="9"/>
      <c r="G2" s="9"/>
      <c r="H2" s="10"/>
    </row>
    <row r="3" spans="1:8" x14ac:dyDescent="0.3">
      <c r="A3" s="11"/>
      <c r="B3" s="12"/>
      <c r="C3" s="12"/>
      <c r="D3" s="12"/>
      <c r="E3" s="12"/>
      <c r="F3" s="12"/>
      <c r="G3" s="12"/>
      <c r="H3" s="13"/>
    </row>
    <row r="4" spans="1:8" ht="54" customHeight="1" x14ac:dyDescent="0.3">
      <c r="A4" s="14"/>
      <c r="B4" s="15"/>
      <c r="C4" s="15"/>
      <c r="D4" s="15"/>
      <c r="E4" s="15"/>
      <c r="F4" s="15"/>
      <c r="G4" s="15"/>
      <c r="H4" s="16"/>
    </row>
    <row r="6" spans="1:8" ht="19.95" customHeight="1" x14ac:dyDescent="0.3">
      <c r="A6" s="1" t="s">
        <v>7</v>
      </c>
      <c r="B6" s="1" t="s">
        <v>27</v>
      </c>
      <c r="C6" s="1" t="s">
        <v>24</v>
      </c>
    </row>
    <row r="7" spans="1:8" x14ac:dyDescent="0.3">
      <c r="A7" s="3" t="s">
        <v>1</v>
      </c>
      <c r="B7" s="6">
        <f>KURT(Datos!B2:B121)</f>
        <v>-0.83766898022455027</v>
      </c>
      <c r="C7" s="7" t="str">
        <f>IF(B7&gt;0,"Leptocúrtica",IF(B7&lt;0,"Platicúrtica","Mesocúrtica"))</f>
        <v>Platicúrtica</v>
      </c>
    </row>
    <row r="8" spans="1:8" x14ac:dyDescent="0.3">
      <c r="A8" s="3" t="s">
        <v>11</v>
      </c>
      <c r="B8" s="6">
        <f>KURT(Datos!C2:C121)</f>
        <v>-0.30807212533597106</v>
      </c>
      <c r="C8" s="7" t="str">
        <f>IF(B8&gt;0,"Leptocúrtica",IF(B8&lt;0,"Platicúrtica","Mesocúrtica"))</f>
        <v>Platicúrtica</v>
      </c>
    </row>
    <row r="9" spans="1:8" x14ac:dyDescent="0.3">
      <c r="A9" s="3" t="s">
        <v>12</v>
      </c>
      <c r="B9" s="6">
        <f>KURT(Datos!D2:D121)</f>
        <v>-0.81441987540245364</v>
      </c>
      <c r="C9" s="7" t="str">
        <f>IF(B9&gt;0,"Leptocúrtica",IF(B9&lt;0,"Platicúrtica","Mesocúrtica"))</f>
        <v>Platicúrtica</v>
      </c>
    </row>
    <row r="11" spans="1:8" ht="19.95" customHeight="1" x14ac:dyDescent="0.3">
      <c r="A11" s="17" t="s">
        <v>28</v>
      </c>
      <c r="B11" s="12"/>
      <c r="C11" s="12"/>
      <c r="D11" s="12"/>
      <c r="E11" s="12"/>
      <c r="F11" s="12"/>
      <c r="G11" s="12"/>
      <c r="H11" s="12"/>
    </row>
    <row r="12" spans="1:8" x14ac:dyDescent="0.3">
      <c r="A12" s="18" t="str">
        <f>"Tenemos los siguientes datos (n="&amp;ROWS(Datos!A2:A121)&amp;")."&amp;CHAR(10)&amp;CHAR(10)&amp;"Definimos la curtosis (exceso de curtosis) como una medida de apuntamiento y peso de colas (convención: normal = 0)."&amp;CHAR(10)&amp;"Lo anterior se puede escribir como:"&amp;CHAR(10)&amp;"• Edad: KURT="&amp;TEXT(B7,"0.000")&amp;" → "&amp;C7&amp;"."&amp;CHAR(10)&amp;"• Estatura: KURT="&amp;TEXT(B8,"0.000")&amp;" → "&amp;C8&amp;"."&amp;CHAR(10)&amp;"• Peso: KURT="&amp;TEXT(B9,"0.000")&amp;" → "&amp;C9&amp;"."&amp;CHAR(10)&amp;CHAR(10)&amp;_xlfn._LONGTEXT("Para analizar el apuntamiento de los datos se emplea el coeficiente de curtosis basado en momentos, la cual está implementada de manera muy rápida en Excel por medio de la función KURT. Esta medida es adimensional, utiliza toda la información de la muestr","a y toma como referencia la distribución normal, para la cual el exceso de curtosis es igual a cero.")&amp;CHAR(10)&amp;_xlfn._LONGTEXT("Finalmente, se puede observar que la variable Edad presenta un valor negativo de curtosis, lo que indica una distribución platicúrtica, es decir, con una concentración relativamente menor de datos alrededor de la media y una dispersión más uniforme en el ","rango de valores observados. De manera similar, la variable Peso también muestra una curtosis negativa pronunciada, lo que sugiere que los valores de peso se encuentran más repartidos y no excesivamente concentrados en torno al promedio. En el caso de la ","Estatura, el valor de curtosis es ligeramente negativo, lo que indica una distribución cercana a la mesocúrtica, con una forma relativamente similar a la normal, aunque levemente más aplanada.
En conclusión, el coeficiente de curtosis basado en momentos ","permite caracterizar la forma fina de las distribuciones, complementando el análisis de dispersión y asimetría. En este estudio, los resultados indican que las tres variables presentan distribuciones relativamente aplanadas, sin picos centrales excesivos,"," lo cual es coherente con la variabilidad observada en los análisis previos.")</f>
        <v>Tenemos los siguientes datos (n=120).
Definimos la curtosis (exceso de curtosis) como una medida de apuntamiento y peso de colas (convención: normal = 0).
Lo anterior se puede escribir como:
• Edad: KURT=-0.838 → Platicúrtica.
• Estatura: KURT=-0.308 → Platicúrtica.
• Peso: KURT=-0.814 → Platicúrtica.
Para analizar el apuntamiento de los datos se emplea el coeficiente de curtosis basado en momentos, la cual está implementada de manera muy rápida en Excel por medio de la función KURT. Esta medida es adimensional, utiliza toda la información de la muestra y toma como referencia la distribución normal, para la cual el exceso de curtosis es igual a cero.
Finalmente, se puede observar que la variable Edad presenta un valor negativo de curtosis, lo que indica una distribución platicúrtica, es decir, con una concentración relativamente menor de datos alrededor de la media y una dispersión más uniforme en el rango de valores observados. De manera similar, la variable Peso también muestra una curtosis negativa pronunciada, lo que sugiere que los valores de peso se encuentran más repartidos y no excesivamente concentrados en torno al promedio. En el caso de la Estatura, el valor de curtosis es ligeramente negativo, lo que indica una distribución cercana a la mesocúrtica, con una forma relativamente similar a la normal, aunque levemente más aplanada.
En conclusión, el coeficiente de curtosis basado en momentos permite caracterizar la forma fina de las distribuciones, complementando el análisis de dispersión y asimetría. En este estudio, los resultados indican que las tres variables presentan distribuciones relativamente aplanadas, sin picos centrales excesivos, lo cual es coherente con la variabilidad observada en los análisis previos.</v>
      </c>
      <c r="B12" s="9"/>
      <c r="C12" s="9"/>
      <c r="D12" s="9"/>
      <c r="E12" s="9"/>
      <c r="F12" s="9"/>
      <c r="G12" s="9"/>
      <c r="H12" s="10"/>
    </row>
    <row r="13" spans="1:8" x14ac:dyDescent="0.3">
      <c r="A13" s="11"/>
      <c r="B13" s="12"/>
      <c r="C13" s="12"/>
      <c r="D13" s="12"/>
      <c r="E13" s="12"/>
      <c r="F13" s="12"/>
      <c r="G13" s="12"/>
      <c r="H13" s="13"/>
    </row>
    <row r="14" spans="1:8" x14ac:dyDescent="0.3">
      <c r="A14" s="11"/>
      <c r="B14" s="12"/>
      <c r="C14" s="12"/>
      <c r="D14" s="12"/>
      <c r="E14" s="12"/>
      <c r="F14" s="12"/>
      <c r="G14" s="12"/>
      <c r="H14" s="13"/>
    </row>
    <row r="15" spans="1:8" x14ac:dyDescent="0.3">
      <c r="A15" s="11"/>
      <c r="B15" s="12"/>
      <c r="C15" s="12"/>
      <c r="D15" s="12"/>
      <c r="E15" s="12"/>
      <c r="F15" s="12"/>
      <c r="G15" s="12"/>
      <c r="H15" s="13"/>
    </row>
    <row r="16" spans="1:8" x14ac:dyDescent="0.3">
      <c r="A16" s="11"/>
      <c r="B16" s="12"/>
      <c r="C16" s="12"/>
      <c r="D16" s="12"/>
      <c r="E16" s="12"/>
      <c r="F16" s="12"/>
      <c r="G16" s="12"/>
      <c r="H16" s="13"/>
    </row>
    <row r="17" spans="1:8" x14ac:dyDescent="0.3">
      <c r="A17" s="11"/>
      <c r="B17" s="12"/>
      <c r="C17" s="12"/>
      <c r="D17" s="12"/>
      <c r="E17" s="12"/>
      <c r="F17" s="12"/>
      <c r="G17" s="12"/>
      <c r="H17" s="13"/>
    </row>
    <row r="18" spans="1:8" x14ac:dyDescent="0.3">
      <c r="A18" s="11"/>
      <c r="B18" s="12"/>
      <c r="C18" s="12"/>
      <c r="D18" s="12"/>
      <c r="E18" s="12"/>
      <c r="F18" s="12"/>
      <c r="G18" s="12"/>
      <c r="H18" s="13"/>
    </row>
    <row r="19" spans="1:8" ht="235.2" customHeight="1" x14ac:dyDescent="0.3">
      <c r="A19" s="14"/>
      <c r="B19" s="15"/>
      <c r="C19" s="15"/>
      <c r="D19" s="15"/>
      <c r="E19" s="15"/>
      <c r="F19" s="15"/>
      <c r="G19" s="15"/>
      <c r="H19" s="16"/>
    </row>
  </sheetData>
  <mergeCells count="4">
    <mergeCell ref="A2:H4"/>
    <mergeCell ref="A11:H11"/>
    <mergeCell ref="A12:H19"/>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Datos</vt:lpstr>
      <vt:lpstr>P1_Oscilacion</vt:lpstr>
      <vt:lpstr>P2_Desviacion</vt:lpstr>
      <vt:lpstr>P3_CV</vt:lpstr>
      <vt:lpstr>P4_Asimetria</vt:lpstr>
      <vt:lpstr>P5_Curtosis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Ramirez</dc:creator>
  <cp:lastModifiedBy>Camilo Ramirez</cp:lastModifiedBy>
  <dcterms:created xsi:type="dcterms:W3CDTF">2026-01-03T17:22:46Z</dcterms:created>
  <dcterms:modified xsi:type="dcterms:W3CDTF">2026-01-03T17:55:09Z</dcterms:modified>
</cp:coreProperties>
</file>